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fficesv02\public\平成28年度\001000000 - 財政課\D2 決算\D202 財政健全化\D20203諸務\D2020207　財政比較分析表及び歳出比較分析表\財政状況資料集\H28\"/>
    </mc:Choice>
  </mc:AlternateContent>
  <workbookProtection workbookPassword="979D" lockStructure="1"/>
  <bookViews>
    <workbookView xWindow="0" yWindow="0" windowWidth="20490" windowHeight="7770" tabRatio="844"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AM36" i="9"/>
  <c r="C36" i="9"/>
  <c r="CO35" i="9"/>
  <c r="AM35" i="9"/>
  <c r="C35" i="9"/>
  <c r="CO34" i="9"/>
  <c r="BW34" i="9"/>
  <c r="BW35" i="9" s="1"/>
  <c r="BW36" i="9" s="1"/>
  <c r="BW37"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<sst xmlns="http://schemas.openxmlformats.org/spreadsheetml/2006/main" count="979" uniqueCount="541">
  <si>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</si>
  <si>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</si>
  <si>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</si>
  <si>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</si>
  <si>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</si>
  <si>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</si>
  <si>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</si>
  <si>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</si>
  <si>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</si>
  <si>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</si>
  <si>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</si>
  <si>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</si>
  <si>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</si>
  <si>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</si>
  <si>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</si>
  <si>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</si>
  <si>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</si>
  <si>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</si>
  <si>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</si>
  <si>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</si>
  <si>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</si>
  <si>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</si>
  <si>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</si>
  <si>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</si>
  <si>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</si>
  <si>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</si>
  <si>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</si>
  <si>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</si>
  <si>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</si>
  <si>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</si>
  <si>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</si>
  <si>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</si>
  <si>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</si>
  <si>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</si>
  <si>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</si>
  <si>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</si>
  <si>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</si>
  <si>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</si>
  <si>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</si>
  <si>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</si>
  <si>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</si>
  <si>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</si>
  <si>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</si>
  <si>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</si>
  <si>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</si>
  <si>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</si>
  <si>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</si>
  <si>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</si>
  <si>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</si>
  <si>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</si>
  <si>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</si>
  <si>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</si>
  <si>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</si>
  <si>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</si>
  <si>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</si>
  <si>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</si>
  <si>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</si>
  <si>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</si>
  <si>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</si>
  <si>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</si>
  <si>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</si>
  <si>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</si>
  <si>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</si>
  <si>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</si>
  <si>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</si>
  <si>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</si>
  <si>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</si>
  <si>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</si>
  <si>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</si>
  <si>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</si>
  <si>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</si>
  <si>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</si>
  <si>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</si>
  <si>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</si>
  <si>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</si>
  <si>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</si>
  <si>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</si>
  <si>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</si>
  <si>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</si>
  <si>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</si>
  <si>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</si>
  <si>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</si>
  <si>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</si>
  <si>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</si>
  <si>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</si>
  <si>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</si>
  <si>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</si>
  <si>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</si>
  <si>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</si>
  <si>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</si>
  <si>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</si>
  <si>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</si>
  <si>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</si>
  <si>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</si>
  <si>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</si>
  <si>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</si>
  <si>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</si>
  <si>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</si>
  <si>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</si>
  <si>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</si>
  <si>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</si>
  <si>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</si>
  <si>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</si>
  <si>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</si>
  <si>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</si>
  <si>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</si>
  <si>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</si>
  <si>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</si>
  <si>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</si>
  <si>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</si>
  <si>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</si>
  <si>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</si>
  <si>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</si>
  <si>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</si>
  <si>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</si>
  <si>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</si>
  <si>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</si>
  <si>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</si>
  <si>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</si>
  <si>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</si>
  <si>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</si>
  <si>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</si>
  <si>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</si>
  <si>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</si>
  <si>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</si>
  <si>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</si>
  <si>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</si>
  <si>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</si>
  <si>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</si>
  <si>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</si>
  <si>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</si>
  <si>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</si>
  <si>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</si>
  <si>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</si>
  <si>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</si>
  <si>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</si>
  <si>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</si>
  <si>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</si>
  <si>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</si>
  <si>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</si>
  <si>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</si>
  <si>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</si>
  <si>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</si>
  <si>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</si>
  <si>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</si>
  <si>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</si>
  <si>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</si>
  <si>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</si>
  <si>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</si>
  <si>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</si>
  <si>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</si>
  <si>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</si>
  <si>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</si>
  <si>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</si>
  <si>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</si>
  <si>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</si>
  <si>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</si>
  <si>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</si>
  <si>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</si>
  <si>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</si>
  <si>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</si>
  <si>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</si>
  <si>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</si>
  <si>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</si>
  <si>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</si>
  <si>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</si>
  <si>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</si>
  <si>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</si>
  <si>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</si>
  <si>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</si>
  <si>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</si>
  <si>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</si>
  <si>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</si>
  <si>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</si>
  <si>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</si>
  <si>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</si>
  <si>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</si>
  <si>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</si>
  <si>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</si>
  <si>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</si>
  <si>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</si>
  <si>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</si>
  <si>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</si>
  <si>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</si>
  <si>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</si>
  <si>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</si>
  <si>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</si>
  <si>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</si>
  <si>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</si>
  <si>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</si>
  <si>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</si>
  <si>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</si>
  <si>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</si>
  <si>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埼玉県白岡市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</si>
  <si>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</si>
  <si>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</si>
  <si>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</si>
  <si>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</si>
  <si>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</si>
  <si>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</si>
  <si>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</si>
  <si>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</si>
  <si>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</si>
  <si>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</si>
  <si>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</si>
  <si>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</si>
  <si>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</si>
  <si>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</si>
  <si>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</si>
  <si>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</si>
  <si>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</si>
  <si>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</si>
  <si>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</si>
  <si>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</si>
  <si>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</si>
  <si>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</si>
  <si>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</si>
  <si>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</si>
  <si>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</si>
  <si>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</si>
  <si>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</si>
  <si>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</si>
  <si>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</si>
  <si>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</si>
  <si>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</si>
  <si>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</si>
  <si>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</si>
  <si>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</si>
  <si>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</si>
  <si>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</si>
  <si>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</si>
  <si>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</si>
  <si>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</si>
  <si>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</si>
  <si>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</si>
  <si>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</si>
  <si>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</si>
  <si>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</si>
  <si>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</si>
  <si>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</si>
  <si>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</si>
  <si>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</si>
  <si>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</si>
  <si>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</si>
  <si>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</si>
  <si>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</si>
  <si>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</si>
  <si>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</si>
  <si>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</si>
  <si>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</si>
  <si>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</si>
  <si>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</si>
  <si>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</si>
  <si>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</si>
  <si>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</si>
  <si>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</si>
  <si>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</si>
  <si>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</si>
  <si>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</si>
  <si>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</si>
  <si>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</si>
  <si>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</si>
  <si>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</si>
  <si>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</si>
  <si>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</si>
  <si>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</si>
  <si>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</si>
  <si>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</si>
  <si>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</si>
  <si>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</si>
  <si>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</si>
  <si>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</si>
  <si>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</si>
  <si>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</si>
  <si>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</si>
  <si>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</si>
  <si>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</si>
  <si>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</si>
  <si>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</si>
  <si>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</si>
  <si>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</si>
  <si>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</si>
  <si>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</si>
  <si>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</si>
  <si>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</si>
  <si>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</si>
  <si>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</si>
  <si>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</si>
  <si>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</si>
  <si>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</si>
  <si>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</si>
  <si>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</si>
  <si>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</si>
  <si>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</si>
  <si>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</si>
  <si>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</si>
  <si>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</si>
  <si>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</si>
  <si>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</si>
  <si>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</si>
  <si>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</si>
  <si>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</si>
  <si>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</si>
  <si>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</si>
  <si>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</si>
  <si>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</si>
  <si>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</si>
  <si>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</si>
  <si>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</si>
  <si>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</si>
  <si>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</si>
  <si>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</si>
  <si>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</si>
  <si>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</si>
  <si>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</si>
  <si>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</si>
  <si>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</si>
  <si>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</si>
  <si>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</si>
  <si>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</si>
  <si>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</si>
  <si>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</si>
  <si>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</si>
  <si>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</si>
  <si>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</si>
  <si>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</si>
  <si>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</si>
  <si>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</si>
  <si>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</si>
  <si>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</si>
  <si>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</si>
  <si>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</si>
  <si>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</si>
  <si>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</si>
  <si>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</si>
  <si>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</si>
  <si>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</si>
  <si>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</si>
  <si>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</si>
  <si>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</si>
  <si>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</si>
  <si>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</si>
  <si>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</si>
  <si>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</si>
  <si>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埼玉県白岡市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</si>
  <si>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</si>
  <si>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</si>
  <si>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</si>
  <si>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</si>
  <si>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</si>
  <si>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</si>
  <si>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</si>
  <si>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</si>
  <si>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</si>
  <si>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</si>
  <si>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</si>
  <si>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</si>
  <si>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</si>
  <si>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</si>
  <si>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</si>
  <si>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</si>
  <si>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</si>
  <si>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</si>
  <si>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</si>
  <si>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</si>
  <si>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</si>
  <si>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</si>
  <si>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</si>
  <si>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</si>
  <si>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</si>
  <si>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</si>
  <si>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</si>
  <si>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</si>
  <si>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</si>
  <si>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</si>
  <si>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</si>
  <si>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</si>
  <si>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</si>
  <si>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</si>
  <si>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</si>
  <si>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</si>
  <si>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</si>
  <si>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</si>
  <si>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</si>
  <si>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</si>
  <si>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</si>
  <si>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</si>
  <si>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</si>
  <si>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</si>
  <si>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</si>
  <si>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</si>
  <si>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</si>
  <si>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</si>
  <si>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</si>
  <si>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</si>
  <si>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</si>
  <si>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</si>
  <si>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</si>
  <si>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</si>
  <si>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</si>
  <si>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</si>
  <si>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</si>
  <si>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</si>
  <si>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</si>
  <si>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</si>
  <si>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</si>
  <si>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</si>
  <si>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</si>
  <si>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</si>
  <si>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</si>
  <si>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</si>
  <si>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</si>
  <si>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</si>
  <si>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</si>
  <si>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</si>
  <si>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</si>
  <si>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</si>
  <si>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</si>
  <si>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</si>
  <si>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</si>
  <si>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</si>
  <si>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</si>
  <si>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</si>
  <si>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</si>
  <si>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</si>
  <si>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</si>
  <si>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</si>
  <si>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</si>
  <si>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</si>
  <si>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</si>
  <si>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</si>
  <si>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</si>
  <si>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</si>
  <si>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</si>
  <si>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</si>
  <si>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</si>
  <si>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</si>
  <si>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</si>
  <si>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</si>
  <si>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</si>
  <si>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</si>
  <si>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</si>
  <si>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</si>
  <si>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</si>
  <si>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</si>
  <si>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</si>
  <si>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</si>
  <si>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</si>
  <si>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</si>
  <si>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</si>
  <si>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</si>
  <si>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</si>
  <si>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</si>
  <si>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</si>
  <si>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</si>
  <si>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</si>
  <si>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</si>
  <si>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</si>
  <si>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</si>
  <si>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</si>
  <si>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</si>
  <si>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</si>
  <si>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</si>
  <si>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</si>
  <si>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</si>
  <si>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</si>
  <si>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</si>
  <si>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</si>
  <si>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</si>
  <si>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</si>
  <si>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</si>
  <si>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</si>
  <si>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</si>
  <si>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</si>
  <si>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</si>
  <si>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</si>
  <si>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</si>
  <si>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</si>
  <si>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</si>
  <si>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</si>
  <si>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</si>
  <si>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</si>
  <si>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</si>
  <si>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</si>
  <si>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</si>
  <si>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</si>
  <si>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</si>
  <si>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</si>
  <si>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</si>
  <si>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</si>
  <si>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</si>
  <si>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</si>
  <si>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</si>
  <si>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</si>
  <si>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</si>
  <si>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</si>
  <si>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</si>
  <si>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</si>
  <si>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</si>
  <si>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</si>
  <si>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</si>
  <si>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</si>
  <si>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</si>
  <si>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</si>
  <si>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</si>
  <si>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</si>
  <si>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</si>
  <si>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</si>
  <si>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</si>
  <si>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</si>
  <si>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</si>
  <si>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</si>
  <si>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</si>
  <si>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</si>
  <si>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</si>
  <si>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</si>
  <si>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</si>
  <si>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</si>
  <si>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</si>
  <si>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</si>
  <si>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1.12</t>
  </si>
  <si>
    <t>水道事業会計</t>
  </si>
  <si>
    <t>一般会計</t>
  </si>
  <si>
    <t>国民健康保険特別会計</t>
  </si>
  <si>
    <t>介護保険特別会計</t>
  </si>
  <si>
    <t>野牛・高岩土地区画整理事業特別会計</t>
  </si>
  <si>
    <t>公共下水道事業特別会計</t>
  </si>
  <si>
    <t>白岡駅東部中央土地区画整理事業特別会計</t>
  </si>
  <si>
    <t>後期高齢者医療特別会計</t>
  </si>
  <si>
    <t>その他会計（赤字）</t>
  </si>
  <si>
    <t>その他会計（黒字）</t>
  </si>
  <si>
    <t>埼玉東部消防組合</t>
    <phoneticPr fontId="2"/>
  </si>
  <si>
    <t>蓮田白岡衛生組合</t>
    <phoneticPr fontId="2"/>
  </si>
  <si>
    <t>埼葛斎場組合</t>
    <phoneticPr fontId="2"/>
  </si>
  <si>
    <t>埼玉県後期高齢者医療広域連合（一般会計）</t>
    <rPh sb="15" eb="17">
      <t>イッパン</t>
    </rPh>
    <rPh sb="17" eb="19">
      <t>カイケイ</t>
    </rPh>
    <phoneticPr fontId="2"/>
  </si>
  <si>
    <t>埼玉県後期高齢者医療広域連合（特別会計）</t>
    <phoneticPr fontId="2"/>
  </si>
  <si>
    <t>埼玉県市町村総合事務組合（一般会計）</t>
    <phoneticPr fontId="2"/>
  </si>
  <si>
    <t>埼玉県市町村総合事務組合（交通災害特別会計）</t>
    <phoneticPr fontId="2"/>
  </si>
  <si>
    <t>彩の国さいたま人づくり広域連合</t>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</si>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</sst>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29744</c:v>
                </c:pt>
                <c:pt idx="1">
                  <c:v>22706</c:v>
                </c:pt>
                <c:pt idx="2">
                  <c:v>28574</c:v>
                </c:pt>
                <c:pt idx="3">
                  <c:v>20109</c:v>
                </c:pt>
                <c:pt idx="4">
                  <c:v>22399</c:v>
                </c:pt>
              </c:numCache>
            </c:numRef>
          </c:val>
          <c:smooth val="0"/>
        </c:ser>
        <c:dLbls>
          <c:showLegendKey val="0"/>
          <c:showVal val="0"/>
          <c:showCatName val="0"/>
          <c:showSerName val="0"/>
          <c:showPercent val="0"/>
          <c:showBubbleSize val="0"/>
        </c:dLbls>
        <c:marker val="1"/>
        <c:smooth val="0"/>
        <c:axId val="162887000"/>
        <c:axId val="162881512"/>
      </c:lineChart>
      <c:catAx>
        <c:axId val="162887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881512"/>
        <c:crosses val="autoZero"/>
        <c:auto val="1"/>
        <c:lblAlgn val="ctr"/>
        <c:lblOffset val="100"/>
        <c:tickLblSkip val="1"/>
        <c:tickMarkSkip val="1"/>
        <c:noMultiLvlLbl val="0"/>
      </c:catAx>
      <c:valAx>
        <c:axId val="162881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887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6.31</c:v>
                </c:pt>
                <c:pt idx="1">
                  <c:v>5.12</c:v>
                </c:pt>
                <c:pt idx="2">
                  <c:v>6.51</c:v>
                </c:pt>
                <c:pt idx="3">
                  <c:v>5.88</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9.93</c:v>
                </c:pt>
                <c:pt idx="1">
                  <c:v>11.26</c:v>
                </c:pt>
                <c:pt idx="2">
                  <c:v>11.32</c:v>
                </c:pt>
                <c:pt idx="3">
                  <c:v>11.45</c:v>
                </c:pt>
                <c:pt idx="4">
                  <c:v>11.54</c:v>
                </c:pt>
              </c:numCache>
            </c:numRef>
          </c:val>
        </c:ser>
        <c:dLbls>
          <c:showLegendKey val="0"/>
          <c:showVal val="0"/>
          <c:showCatName val="0"/>
          <c:showSerName val="0"/>
          <c:showPercent val="0"/>
          <c:showBubbleSize val="0"/>
        </c:dLbls>
        <c:gapWidth val="250"/>
        <c:overlap val="100"/>
        <c:axId val="162884648"/>
        <c:axId val="11181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c:v>
                </c:pt>
                <c:pt idx="1">
                  <c:v>0.42</c:v>
                </c:pt>
                <c:pt idx="2">
                  <c:v>1.39</c:v>
                </c:pt>
                <c:pt idx="3">
                  <c:v>0.19</c:v>
                </c:pt>
                <c:pt idx="4">
                  <c:v>-1.1200000000000001</c:v>
                </c:pt>
              </c:numCache>
            </c:numRef>
          </c:val>
          <c:smooth val="0"/>
        </c:ser>
        <c:dLbls>
          <c:showLegendKey val="0"/>
          <c:showVal val="0"/>
          <c:showCatName val="0"/>
          <c:showSerName val="0"/>
          <c:showPercent val="0"/>
          <c:showBubbleSize val="0"/>
        </c:dLbls>
        <c:marker val="1"/>
        <c:smooth val="0"/>
        <c:axId val="162884648"/>
        <c:axId val="111810160"/>
      </c:lineChart>
      <c:catAx>
        <c:axId val="16288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10160"/>
        <c:crosses val="autoZero"/>
        <c:auto val="1"/>
        <c:lblAlgn val="ctr"/>
        <c:lblOffset val="100"/>
        <c:tickLblSkip val="1"/>
        <c:tickMarkSkip val="1"/>
        <c:noMultiLvlLbl val="0"/>
      </c:catAx>
      <c:valAx>
        <c:axId val="11181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8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0.05</c:v>
                </c:pt>
                <c:pt idx="4">
                  <c:v>#N/A</c:v>
                </c:pt>
                <c:pt idx="5">
                  <c:v>0.11</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0.04</c:v>
                </c:pt>
                <c:pt idx="4">
                  <c:v>#N/A</c:v>
                </c:pt>
                <c:pt idx="5">
                  <c:v>0.05</c:v>
                </c:pt>
                <c:pt idx="6">
                  <c:v>#N/A</c:v>
                </c:pt>
                <c:pt idx="7">
                  <c:v>0.08</c:v>
                </c:pt>
                <c:pt idx="8">
                  <c:v>#N/A</c:v>
                </c:pt>
                <c:pt idx="9">
                  <c:v>0.04</c:v>
                </c:pt>
              </c:numCache>
            </c:numRef>
          </c:val>
        </c:ser>
        <c:ser>
          <c:idx val="3"/>
          <c:order val="3"/>
          <c:tx>
            <c:strRef>
              <c:f>データシート!$A$30</c:f>
              <c:strCache>
                <c:ptCount val="1"/>
                <c:pt idx="0">
                  <c:v>白岡駅東部中央土地区画整理事業特別会計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0.22</c:v>
                </c:pt>
                <c:pt idx="2">
                  <c:v>#N/A</c:v>
                </c:pt>
                <c:pt idx="3">
                  <c:v>0.36</c:v>
                </c:pt>
                <c:pt idx="4">
                  <c:v>#N/A</c:v>
                </c:pt>
                <c:pt idx="5">
                  <c:v>0.21</c:v>
                </c:pt>
                <c:pt idx="6">
                  <c:v>#N/A</c:v>
                </c:pt>
                <c:pt idx="7">
                  <c:v>0.24</c:v>
                </c:pt>
                <c:pt idx="8">
                  <c:v>#N/A</c:v>
                </c:pt>
                <c:pt idx="9">
                  <c:v>0.05</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0.65</c:v>
                </c:pt>
                <c:pt idx="6">
                  <c:v>#N/A</c:v>
                </c:pt>
                <c:pt idx="7">
                  <c:v>0.24</c:v>
                </c:pt>
                <c:pt idx="8">
                  <c:v>#N/A</c:v>
                </c:pt>
                <c:pt idx="9">
                  <c:v>0.31</c:v>
                </c:pt>
              </c:numCache>
            </c:numRef>
          </c:val>
        </c:ser>
        <c:ser>
          <c:idx val="5"/>
          <c:order val="5"/>
          <c:tx>
            <c:strRef>
              <c:f>データシート!$A$32</c:f>
              <c:strCache>
                <c:ptCount val="1"/>
                <c:pt idx="0">
                  <c:v>野牛・高岩土地区画整理事業特別会計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0.63</c:v>
                </c:pt>
                <c:pt idx="6">
                  <c:v>#N/A</c:v>
                </c:pt>
                <c:pt idx="7">
                  <c:v>0.93</c:v>
                </c:pt>
                <c:pt idx="8">
                  <c:v>#N/A</c:v>
                </c:pt>
                <c:pt idx="9">
                  <c:v>0.63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0.92</c:v>
                </c:pt>
                <c:pt idx="2">
                  <c:v>#N/A</c:v>
                </c:pt>
                <c:pt idx="3">
                  <c:v>0.68</c:v>
                </c:pt>
                <c:pt idx="4">
                  <c:v>#N/A</c:v>
                </c:pt>
                <c:pt idx="5">
                  <c:v>0.71</c:v>
                </c:pt>
                <c:pt idx="6">
                  <c:v>#N/A</c:v>
                </c:pt>
                <c:pt idx="7">
                  <c:v>0.76</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5.1100000000000003</c:v>
                </c:pt>
                <c:pt idx="2">
                  <c:v>#N/A</c:v>
                </c:pt>
                <c:pt idx="3">
                  <c:v>3.85</c:v>
                </c:pt>
                <c:pt idx="4">
                  <c:v>#N/A</c:v>
                </c:pt>
                <c:pt idx="5">
                  <c:v>3.37</c:v>
                </c:pt>
                <c:pt idx="6">
                  <c:v>#N/A</c:v>
                </c:pt>
                <c:pt idx="7">
                  <c:v>2.27</c:v>
                </c:pt>
                <c:pt idx="8">
                  <c:v>#N/A</c:v>
                </c:pt>
                <c:pt idx="9">
                  <c:v>3.81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6.31</c:v>
                </c:pt>
                <c:pt idx="2">
                  <c:v>#N/A</c:v>
                </c:pt>
                <c:pt idx="3">
                  <c:v>5.1100000000000003</c:v>
                </c:pt>
                <c:pt idx="4">
                  <c:v>#N/A</c:v>
                </c:pt>
                <c:pt idx="5">
                  <c:v>6.48</c:v>
                </c:pt>
                <c:pt idx="6">
                  <c:v>#N/A</c:v>
                </c:pt>
                <c:pt idx="7">
                  <c:v>5.88</c:v>
                </c:pt>
                <c:pt idx="8">
                  <c:v>#N/A</c:v>
                </c:pt>
                <c:pt idx="9">
                  <c:v>4.6900000000000004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14.03</c:v>
                </c:pt>
                <c:pt idx="2">
                  <c:v>#N/A</c:v>
                </c:pt>
                <c:pt idx="3">
                  <c:v>14.44</c:v>
                </c:pt>
                <c:pt idx="4">
                  <c:v>#N/A</c:v>
                </c:pt>
                <c:pt idx="5">
                  <c:v>16.010000000000002</c:v>
                </c:pt>
                <c:pt idx="6">
                  <c:v>#N/A</c:v>
                </c:pt>
                <c:pt idx="7">
                  <c:v>15.75</c:v>
                </c:pt>
                <c:pt idx="8">
                  <c:v>#N/A</c:v>
                </c:pt>
                <c:pt idx="9">
                  <c:v>13.73</c:v>
                </c:pt>
              </c:numCache>
            </c:numRef>
          </c:val>
        </c:ser>
        <c:dLbls>
          <c:showLegendKey val="0"/>
          <c:showVal val="0"/>
          <c:showCatName val="0"/>
          <c:showSerName val="0"/>
          <c:showPercent val="0"/>
          <c:showBubbleSize val="0"/>
        </c:dLbls>
        <c:gapWidth val="150"/>
        <c:overlap val="100"/>
        <c:axId val="220670528"/>
        <c:axId val="220674448"/>
      </c:barChart>
      <c:catAx>
        <c:axId val="2206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74448"/>
        <c:crosses val="autoZero"/>
        <c:auto val="1"/>
        <c:lblAlgn val="ctr"/>
        <c:lblOffset val="100"/>
        <c:tickLblSkip val="1"/>
        <c:tickMarkSkip val="1"/>
        <c:noMultiLvlLbl val="0"/>
      </c:catAx>
      <c:valAx>
        <c:axId val="22067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7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1114</c:v>
                </c:pt>
                <c:pt idx="5">
                  <c:v>1158</c:v>
                </c:pt>
                <c:pt idx="8">
                  <c:v>1172</c:v>
                </c:pt>
                <c:pt idx="11">
                  <c:v>1214</c:v>
                </c:pt>
                <c:pt idx="14">
                  <c:v>1254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191</c:v>
                </c:pt>
                <c:pt idx="3">
                  <c:v>0</c:v>
                </c:pt>
                <c:pt idx="6">
                  <c:v>0</c:v>
                </c:pt>
                <c:pt idx="9">
                  <c:v>0</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c:v>
                </c:pt>
                <c:pt idx="3">
                  <c:v>72</c:v>
                </c:pt>
                <c:pt idx="6">
                  <c:v>72</c:v>
                </c:pt>
                <c:pt idx="9">
                  <c:v>88</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520</c:v>
                </c:pt>
                <c:pt idx="3">
                  <c:v>537</c:v>
                </c:pt>
                <c:pt idx="6">
                  <c:v>499</c:v>
                </c:pt>
                <c:pt idx="9">
                  <c:v>325</c:v>
                </c:pt>
                <c:pt idx="12">
                  <c:v>350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1396</c:v>
                </c:pt>
                <c:pt idx="3">
                  <c:v>1333</c:v>
                </c:pt>
                <c:pt idx="6">
                  <c:v>1302</c:v>
                </c:pt>
                <c:pt idx="9">
                  <c:v>1302</c:v>
                </c:pt>
                <c:pt idx="12">
                  <c:v>1323</c:v>
                </c:pt>
              </c:numCache>
            </c:numRef>
          </c:val>
        </c:ser>
        <c:dLbls>
          <c:showLegendKey val="0"/>
          <c:showVal val="0"/>
          <c:showCatName val="0"/>
          <c:showSerName val="0"/>
          <c:showPercent val="0"/>
          <c:showBubbleSize val="0"/>
        </c:dLbls>
        <c:gapWidth val="100"/>
        <c:overlap val="100"/>
        <c:axId val="220675624"/>
        <c:axId val="22066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1065</c:v>
                </c:pt>
                <c:pt idx="2">
                  <c:v>#N/A</c:v>
                </c:pt>
                <c:pt idx="3">
                  <c:v>#N/A</c:v>
                </c:pt>
                <c:pt idx="4">
                  <c:v>784</c:v>
                </c:pt>
                <c:pt idx="5">
                  <c:v>#N/A</c:v>
                </c:pt>
                <c:pt idx="6">
                  <c:v>#N/A</c:v>
                </c:pt>
                <c:pt idx="7">
                  <c:v>701</c:v>
                </c:pt>
                <c:pt idx="8">
                  <c:v>#N/A</c:v>
                </c:pt>
                <c:pt idx="9">
                  <c:v>#N/A</c:v>
                </c:pt>
                <c:pt idx="10">
                  <c:v>501</c:v>
                </c:pt>
                <c:pt idx="11">
                  <c:v>#N/A</c:v>
                </c:pt>
                <c:pt idx="12">
                  <c:v>#N/A</c:v>
                </c:pt>
                <c:pt idx="13">
                  <c:v>521</c:v>
                </c:pt>
                <c:pt idx="14">
                  <c:v>#N/A</c:v>
                </c:pt>
              </c:numCache>
            </c:numRef>
          </c:val>
          <c:smooth val="0"/>
        </c:ser>
        <c:dLbls>
          <c:showLegendKey val="0"/>
          <c:showVal val="0"/>
          <c:showCatName val="0"/>
          <c:showSerName val="0"/>
          <c:showPercent val="0"/>
          <c:showBubbleSize val="0"/>
        </c:dLbls>
        <c:marker val="1"/>
        <c:smooth val="0"/>
        <c:axId val="220675624"/>
        <c:axId val="220668176"/>
      </c:lineChart>
      <c:catAx>
        <c:axId val="22067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68176"/>
        <c:crosses val="autoZero"/>
        <c:auto val="1"/>
        <c:lblAlgn val="ctr"/>
        <c:lblOffset val="100"/>
        <c:tickLblSkip val="1"/>
        <c:tickMarkSkip val="1"/>
        <c:noMultiLvlLbl val="0"/>
      </c:catAx>
      <c:valAx>
        <c:axId val="22066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7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12871</c:v>
                </c:pt>
                <c:pt idx="5">
                  <c:v>12956</c:v>
                </c:pt>
                <c:pt idx="8">
                  <c:v>12985</c:v>
                </c:pt>
                <c:pt idx="11">
                  <c:v>13255</c:v>
                </c:pt>
                <c:pt idx="14">
                  <c:v>13253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1064</c:v>
                </c:pt>
                <c:pt idx="5">
                  <c:v>1102</c:v>
                </c:pt>
                <c:pt idx="8">
                  <c:v>501</c:v>
                </c:pt>
                <c:pt idx="11">
                  <c:v>532</c:v>
                </c:pt>
                <c:pt idx="14">
                  <c:v>747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1835</c:v>
                </c:pt>
                <c:pt idx="5">
                  <c:v>2207</c:v>
                </c:pt>
                <c:pt idx="8">
                  <c:v>2576</c:v>
                </c:pt>
                <c:pt idx="11">
                  <c:v>2964</c:v>
                </c:pt>
                <c:pt idx="14">
                  <c:v>3044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1592</c:v>
                </c:pt>
                <c:pt idx="3">
                  <c:v>1534</c:v>
                </c:pt>
                <c:pt idx="6">
                  <c:v>841</c:v>
                </c:pt>
                <c:pt idx="9">
                  <c:v>646</c:v>
                </c:pt>
                <c:pt idx="12">
                  <c:v>448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466</c:v>
                </c:pt>
                <c:pt idx="3">
                  <c:v>442</c:v>
                </c:pt>
                <c:pt idx="6">
                  <c:v>436</c:v>
                </c:pt>
                <c:pt idx="9">
                  <c:v>464</c:v>
                </c:pt>
                <c:pt idx="12">
                  <c:v>827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5297</c:v>
                </c:pt>
                <c:pt idx="3">
                  <c:v>5273</c:v>
                </c:pt>
                <c:pt idx="6">
                  <c:v>4877</c:v>
                </c:pt>
                <c:pt idx="9">
                  <c:v>4484</c:v>
                </c:pt>
                <c:pt idx="12">
                  <c:v>4210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3</c:v>
                </c:pt>
                <c:pt idx="6">
                  <c:v>0</c:v>
                </c:pt>
                <c:pt idx="9">
                  <c:v>116</c:v>
                </c:pt>
                <c:pt idx="12">
                  <c:v>183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12006</c:v>
                </c:pt>
                <c:pt idx="3">
                  <c:v>11889</c:v>
                </c:pt>
                <c:pt idx="6">
                  <c:v>11863</c:v>
                </c:pt>
                <c:pt idx="9">
                  <c:v>11788</c:v>
                </c:pt>
                <c:pt idx="12">
                  <c:v>11657</c:v>
                </c:pt>
              </c:numCache>
            </c:numRef>
          </c:val>
        </c:ser>
        <c:dLbls>
          <c:showLegendKey val="0"/>
          <c:showVal val="0"/>
          <c:showCatName val="0"/>
          <c:showSerName val="0"/>
          <c:showPercent val="0"/>
          <c:showBubbleSize val="0"/>
        </c:dLbls>
        <c:gapWidth val="100"/>
        <c:overlap val="100"/>
        <c:axId val="220671704"/>
        <c:axId val="22066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3591</c:v>
                </c:pt>
                <c:pt idx="2">
                  <c:v>#N/A</c:v>
                </c:pt>
                <c:pt idx="3">
                  <c:v>#N/A</c:v>
                </c:pt>
                <c:pt idx="4">
                  <c:v>2875</c:v>
                </c:pt>
                <c:pt idx="5">
                  <c:v>#N/A</c:v>
                </c:pt>
                <c:pt idx="6">
                  <c:v>#N/A</c:v>
                </c:pt>
                <c:pt idx="7">
                  <c:v>1955</c:v>
                </c:pt>
                <c:pt idx="8">
                  <c:v>#N/A</c:v>
                </c:pt>
                <c:pt idx="9">
                  <c:v>#N/A</c:v>
                </c:pt>
                <c:pt idx="10">
                  <c:v>747</c:v>
                </c:pt>
                <c:pt idx="11">
                  <c:v>#N/A</c:v>
                </c:pt>
                <c:pt idx="12">
                  <c:v>#N/A</c:v>
                </c:pt>
                <c:pt idx="13">
                  <c:v>280</c:v>
                </c:pt>
                <c:pt idx="14">
                  <c:v>#N/A</c:v>
                </c:pt>
              </c:numCache>
            </c:numRef>
          </c:val>
          <c:smooth val="0"/>
        </c:ser>
        <c:dLbls>
          <c:showLegendKey val="0"/>
          <c:showVal val="0"/>
          <c:showCatName val="0"/>
          <c:showSerName val="0"/>
          <c:showPercent val="0"/>
          <c:showBubbleSize val="0"/>
        </c:dLbls>
        <c:marker val="1"/>
        <c:smooth val="0"/>
        <c:axId val="220671704"/>
        <c:axId val="220668960"/>
      </c:lineChart>
      <c:catAx>
        <c:axId val="22067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668960"/>
        <c:crosses val="autoZero"/>
        <c:auto val="1"/>
        <c:lblAlgn val="ctr"/>
        <c:lblOffset val="100"/>
        <c:tickLblSkip val="1"/>
        <c:tickMarkSkip val="1"/>
        <c:noMultiLvlLbl val="0"/>
      </c:catAx>
      <c:valAx>
        <c:axId val="2206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7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51,688
51,365
24.92
13,439,519
12,890,597
423,823
9,312,427
11,656,825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８３となっているが、近年低下傾向（平成２２年度から０．５ポイント低下）にあるため、各種滞納対策や休日、夜間の納税相談窓口及び納税コールセンターの開設など税の徴収強化（市税等徴収率前年度比０．１ポイント向上を目標）等による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74385</xdr:rowOff>
    </xdr:from>
    <xdr:to>
      <xdr:col>7</xdr:col>
      <xdr:colOff>152400</xdr:colOff>
      <xdr:row>39</xdr:row>
      <xdr:rowOff>74385</xdr:rowOff>
    </xdr:to>
    <xdr:cxnSp macro="">
      <xdr:nvCxnSpPr>
        <xdr:cNvPr id="69" name="直線コネクタ 68"/>
        <xdr:cNvCxnSpPr/>
      </xdr:nvCxnSpPr>
      <xdr:spPr>
        <a:xfrm>
          <a:off x="4114800" y="6760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74385</xdr:rowOff>
    </xdr:from>
    <xdr:to>
      <xdr:col>6</xdr:col>
      <xdr:colOff>0</xdr:colOff>
      <xdr:row>39</xdr:row>
      <xdr:rowOff>74385</xdr:rowOff>
    </xdr:to>
    <xdr:cxnSp macro="">
      <xdr:nvCxnSpPr>
        <xdr:cNvPr id="72" name="直線コネクタ 71"/>
        <xdr:cNvCxnSpPr/>
      </xdr:nvCxnSpPr>
      <xdr:spPr>
        <a:xfrm>
          <a:off x="3225800" y="676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74385</xdr:rowOff>
    </xdr:to>
    <xdr:cxnSp macro="">
      <xdr:nvCxnSpPr>
        <xdr:cNvPr id="75" name="直線コネクタ 74"/>
        <xdr:cNvCxnSpPr/>
      </xdr:nvCxnSpPr>
      <xdr:spPr>
        <a:xfrm>
          <a:off x="2336800" y="67092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5443</xdr:rowOff>
    </xdr:from>
    <xdr:to>
      <xdr:col>3</xdr:col>
      <xdr:colOff>279400</xdr:colOff>
      <xdr:row>39</xdr:row>
      <xdr:rowOff>22678</xdr:rowOff>
    </xdr:to>
    <xdr:cxnSp macro="">
      <xdr:nvCxnSpPr>
        <xdr:cNvPr id="78" name="直線コネクタ 77"/>
        <xdr:cNvCxnSpPr/>
      </xdr:nvCxnSpPr>
      <xdr:spPr>
        <a:xfrm>
          <a:off x="1447800" y="669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23585</xdr:rowOff>
    </xdr:from>
    <xdr:to>
      <xdr:col>7</xdr:col>
      <xdr:colOff>203200</xdr:colOff>
      <xdr:row>39</xdr:row>
      <xdr:rowOff>125185</xdr:rowOff>
    </xdr:to>
    <xdr:sp macro="" textlink="">
      <xdr:nvSpPr>
        <xdr:cNvPr id="88" name="円/楕円 87"/>
        <xdr:cNvSpPr/>
      </xdr:nvSpPr>
      <xdr:spPr>
        <a:xfrm>
          <a:off x="4902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40112</xdr:rowOff>
    </xdr:from>
    <xdr:ext cx="762000" cy="259045"/>
    <xdr:sp macro="" textlink="">
      <xdr:nvSpPr>
        <xdr:cNvPr id="89" name="財政力該当値テキスト"/>
        <xdr:cNvSpPr txBox="1"/>
      </xdr:nvSpPr>
      <xdr:spPr>
        <a:xfrm>
          <a:off x="5041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23585</xdr:rowOff>
    </xdr:from>
    <xdr:to>
      <xdr:col>6</xdr:col>
      <xdr:colOff>50800</xdr:colOff>
      <xdr:row>39</xdr:row>
      <xdr:rowOff>125185</xdr:rowOff>
    </xdr:to>
    <xdr:sp macro="" textlink="">
      <xdr:nvSpPr>
        <xdr:cNvPr id="90" name="円/楕円 89"/>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135362</xdr:rowOff>
    </xdr:from>
    <xdr:ext cx="736600" cy="259045"/>
    <xdr:sp macro="" textlink="">
      <xdr:nvSpPr>
        <xdr:cNvPr id="91" name="テキスト ボックス 90"/>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23585</xdr:rowOff>
    </xdr:from>
    <xdr:to>
      <xdr:col>4</xdr:col>
      <xdr:colOff>533400</xdr:colOff>
      <xdr:row>39</xdr:row>
      <xdr:rowOff>125185</xdr:rowOff>
    </xdr:to>
    <xdr:sp macro="" textlink="">
      <xdr:nvSpPr>
        <xdr:cNvPr id="92" name="円/楕円 91"/>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93" name="テキスト ボックス 92"/>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126093</xdr:rowOff>
    </xdr:from>
    <xdr:to>
      <xdr:col>2</xdr:col>
      <xdr:colOff>127000</xdr:colOff>
      <xdr:row>39</xdr:row>
      <xdr:rowOff>56243</xdr:rowOff>
    </xdr:to>
    <xdr:sp macro="" textlink="">
      <xdr:nvSpPr>
        <xdr:cNvPr id="96" name="円/楕円 95"/>
        <xdr:cNvSpPr/>
      </xdr:nvSpPr>
      <xdr:spPr>
        <a:xfrm>
          <a:off x="1397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66420</xdr:rowOff>
    </xdr:from>
    <xdr:ext cx="762000" cy="259045"/>
    <xdr:sp macro="" textlink="">
      <xdr:nvSpPr>
        <xdr:cNvPr id="97" name="テキスト ボックス 96"/>
        <xdr:cNvSpPr txBox="1"/>
      </xdr:nvSpPr>
      <xdr:spPr>
        <a:xfrm>
          <a:off x="1066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により公債費の削減を図ったことから類似団体平均を下回っているが、扶助費は、平成２４年１０月の市制施行に伴い生活保護、児童扶養手当などの事務が移譲されたこともあり増加傾向にある（前年度比７．７ポイント増）。平成２３年度から平成２７年度を計画期間とした「第２次改革推進プログラム」に基づき、税の徴収体制の強化や受益と負担の見直し等を行い、歳入の確保を図るとともに、事務執行経費の削減、民間への業務委託の推進、指定管理者制度などの活用を図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60</xdr:row>
      <xdr:rowOff>64008</xdr:rowOff>
    </xdr:to>
    <xdr:cxnSp macro="">
      <xdr:nvCxnSpPr>
        <xdr:cNvPr id="130" name="直線コネクタ 129"/>
        <xdr:cNvCxnSpPr/>
      </xdr:nvCxnSpPr>
      <xdr:spPr>
        <a:xfrm>
          <a:off x="4114800" y="102737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158242</xdr:rowOff>
    </xdr:from>
    <xdr:to>
      <xdr:col>6</xdr:col>
      <xdr:colOff>0</xdr:colOff>
      <xdr:row>60</xdr:row>
      <xdr:rowOff>54356</xdr:rowOff>
    </xdr:to>
    <xdr:cxnSp macro="">
      <xdr:nvCxnSpPr>
        <xdr:cNvPr id="133" name="直線コネクタ 132"/>
        <xdr:cNvCxnSpPr/>
      </xdr:nvCxnSpPr>
      <xdr:spPr>
        <a:xfrm flipV="1">
          <a:off x="3225800" y="102737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54356</xdr:rowOff>
    </xdr:to>
    <xdr:cxnSp macro="">
      <xdr:nvCxnSpPr>
        <xdr:cNvPr id="136" name="直線コネクタ 135"/>
        <xdr:cNvCxnSpPr/>
      </xdr:nvCxnSpPr>
      <xdr:spPr>
        <a:xfrm>
          <a:off x="2336800" y="103124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18288</xdr:rowOff>
    </xdr:from>
    <xdr:to>
      <xdr:col>3</xdr:col>
      <xdr:colOff>279400</xdr:colOff>
      <xdr:row>60</xdr:row>
      <xdr:rowOff>25400</xdr:rowOff>
    </xdr:to>
    <xdr:cxnSp macro="">
      <xdr:nvCxnSpPr>
        <xdr:cNvPr id="139" name="直線コネクタ 138"/>
        <xdr:cNvCxnSpPr/>
      </xdr:nvCxnSpPr>
      <xdr:spPr>
        <a:xfrm>
          <a:off x="1447800" y="1013383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66294</xdr:rowOff>
    </xdr:from>
    <xdr:to>
      <xdr:col>3</xdr:col>
      <xdr:colOff>330200</xdr:colOff>
      <xdr:row>60</xdr:row>
      <xdr:rowOff>167894</xdr:rowOff>
    </xdr:to>
    <xdr:sp macro="" textlink="">
      <xdr:nvSpPr>
        <xdr:cNvPr id="140" name="フローチャート : 判断 139"/>
        <xdr:cNvSpPr/>
      </xdr:nvSpPr>
      <xdr:spPr>
        <a:xfrm>
          <a:off x="2286000" y="103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152671</xdr:rowOff>
    </xdr:from>
    <xdr:ext cx="762000" cy="259045"/>
    <xdr:sp macro="" textlink="">
      <xdr:nvSpPr>
        <xdr:cNvPr id="141" name="テキスト ボックス 140"/>
        <xdr:cNvSpPr txBox="1"/>
      </xdr:nvSpPr>
      <xdr:spPr>
        <a:xfrm>
          <a:off x="1955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42" name="フローチャート :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13208</xdr:rowOff>
    </xdr:from>
    <xdr:to>
      <xdr:col>7</xdr:col>
      <xdr:colOff>203200</xdr:colOff>
      <xdr:row>60</xdr:row>
      <xdr:rowOff>114808</xdr:rowOff>
    </xdr:to>
    <xdr:sp macro="" textlink="">
      <xdr:nvSpPr>
        <xdr:cNvPr id="149" name="円/楕円 148"/>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29735</xdr:rowOff>
    </xdr:from>
    <xdr:ext cx="762000" cy="259045"/>
    <xdr:sp macro="" textlink="">
      <xdr:nvSpPr>
        <xdr:cNvPr id="150" name="財政構造の弾力性該当値テキスト"/>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1" name="円/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3556</xdr:rowOff>
    </xdr:from>
    <xdr:to>
      <xdr:col>4</xdr:col>
      <xdr:colOff>533400</xdr:colOff>
      <xdr:row>60</xdr:row>
      <xdr:rowOff>105156</xdr:rowOff>
    </xdr:to>
    <xdr:sp macro="" textlink="">
      <xdr:nvSpPr>
        <xdr:cNvPr id="153" name="円/楕円 152"/>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115333</xdr:rowOff>
    </xdr:from>
    <xdr:ext cx="762000" cy="259045"/>
    <xdr:sp macro="" textlink="">
      <xdr:nvSpPr>
        <xdr:cNvPr id="154" name="テキスト ボックス 153"/>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5" name="円/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138938</xdr:rowOff>
    </xdr:from>
    <xdr:to>
      <xdr:col>2</xdr:col>
      <xdr:colOff>127000</xdr:colOff>
      <xdr:row>59</xdr:row>
      <xdr:rowOff>69088</xdr:rowOff>
    </xdr:to>
    <xdr:sp macro="" textlink="">
      <xdr:nvSpPr>
        <xdr:cNvPr id="157" name="円/楕円 156"/>
        <xdr:cNvSpPr/>
      </xdr:nvSpPr>
      <xdr:spPr>
        <a:xfrm>
          <a:off x="1397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79265</xdr:rowOff>
    </xdr:from>
    <xdr:ext cx="762000" cy="259045"/>
    <xdr:sp macro="" textlink="">
      <xdr:nvSpPr>
        <xdr:cNvPr id="158" name="テキスト ボックス 157"/>
        <xdr:cNvSpPr txBox="1"/>
      </xdr:nvSpPr>
      <xdr:spPr>
        <a:xfrm>
          <a:off x="1066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ゴミ処理業務、火葬業務、消防業務を一部事務組合で行っていることが挙げられる。しかしながら、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60058</xdr:rowOff>
    </xdr:from>
    <xdr:to>
      <xdr:col>7</xdr:col>
      <xdr:colOff>152400</xdr:colOff>
      <xdr:row>81</xdr:row>
      <xdr:rowOff>68811</xdr:rowOff>
    </xdr:to>
    <xdr:cxnSp macro="">
      <xdr:nvCxnSpPr>
        <xdr:cNvPr id="192" name="直線コネクタ 191"/>
        <xdr:cNvCxnSpPr/>
      </xdr:nvCxnSpPr>
      <xdr:spPr>
        <a:xfrm>
          <a:off x="4114800" y="13947508"/>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60058</xdr:rowOff>
    </xdr:from>
    <xdr:to>
      <xdr:col>6</xdr:col>
      <xdr:colOff>0</xdr:colOff>
      <xdr:row>81</xdr:row>
      <xdr:rowOff>85865</xdr:rowOff>
    </xdr:to>
    <xdr:cxnSp macro="">
      <xdr:nvCxnSpPr>
        <xdr:cNvPr id="195" name="直線コネクタ 194"/>
        <xdr:cNvCxnSpPr/>
      </xdr:nvCxnSpPr>
      <xdr:spPr>
        <a:xfrm flipV="1">
          <a:off x="3225800" y="13947508"/>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85865</xdr:rowOff>
    </xdr:from>
    <xdr:to>
      <xdr:col>4</xdr:col>
      <xdr:colOff>482600</xdr:colOff>
      <xdr:row>81</xdr:row>
      <xdr:rowOff>88123</xdr:rowOff>
    </xdr:to>
    <xdr:cxnSp macro="">
      <xdr:nvCxnSpPr>
        <xdr:cNvPr id="198" name="直線コネクタ 197"/>
        <xdr:cNvCxnSpPr/>
      </xdr:nvCxnSpPr>
      <xdr:spPr>
        <a:xfrm flipV="1">
          <a:off x="2336800" y="13973315"/>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80913</xdr:rowOff>
    </xdr:from>
    <xdr:to>
      <xdr:col>3</xdr:col>
      <xdr:colOff>279400</xdr:colOff>
      <xdr:row>81</xdr:row>
      <xdr:rowOff>88123</xdr:rowOff>
    </xdr:to>
    <xdr:cxnSp macro="">
      <xdr:nvCxnSpPr>
        <xdr:cNvPr id="201" name="直線コネクタ 200"/>
        <xdr:cNvCxnSpPr/>
      </xdr:nvCxnSpPr>
      <xdr:spPr>
        <a:xfrm>
          <a:off x="1447800" y="13968363"/>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88334</xdr:rowOff>
    </xdr:from>
    <xdr:to>
      <xdr:col>3</xdr:col>
      <xdr:colOff>330200</xdr:colOff>
      <xdr:row>82</xdr:row>
      <xdr:rowOff>18484</xdr:rowOff>
    </xdr:to>
    <xdr:sp macro="" textlink="">
      <xdr:nvSpPr>
        <xdr:cNvPr id="202" name="フローチャート : 判断 201"/>
        <xdr:cNvSpPr/>
      </xdr:nvSpPr>
      <xdr:spPr>
        <a:xfrm>
          <a:off x="2286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3261</xdr:rowOff>
    </xdr:from>
    <xdr:ext cx="762000" cy="259045"/>
    <xdr:sp macro="" textlink="">
      <xdr:nvSpPr>
        <xdr:cNvPr id="203" name="テキスト ボックス 202"/>
        <xdr:cNvSpPr txBox="1"/>
      </xdr:nvSpPr>
      <xdr:spPr>
        <a:xfrm>
          <a:off x="1955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78425</xdr:rowOff>
    </xdr:from>
    <xdr:to>
      <xdr:col>2</xdr:col>
      <xdr:colOff>127000</xdr:colOff>
      <xdr:row>82</xdr:row>
      <xdr:rowOff>8575</xdr:rowOff>
    </xdr:to>
    <xdr:sp macro="" textlink="">
      <xdr:nvSpPr>
        <xdr:cNvPr id="204" name="フローチャート : 判断 203"/>
        <xdr:cNvSpPr/>
      </xdr:nvSpPr>
      <xdr:spPr>
        <a:xfrm>
          <a:off x="1397000" y="139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164802</xdr:rowOff>
    </xdr:from>
    <xdr:ext cx="762000" cy="259045"/>
    <xdr:sp macro="" textlink="">
      <xdr:nvSpPr>
        <xdr:cNvPr id="205" name="テキスト ボックス 204"/>
        <xdr:cNvSpPr txBox="1"/>
      </xdr:nvSpPr>
      <xdr:spPr>
        <a:xfrm>
          <a:off x="1066800" y="140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18011</xdr:rowOff>
    </xdr:from>
    <xdr:to>
      <xdr:col>7</xdr:col>
      <xdr:colOff>203200</xdr:colOff>
      <xdr:row>81</xdr:row>
      <xdr:rowOff>119611</xdr:rowOff>
    </xdr:to>
    <xdr:sp macro="" textlink="">
      <xdr:nvSpPr>
        <xdr:cNvPr id="211" name="円/楕円 210"/>
        <xdr:cNvSpPr/>
      </xdr:nvSpPr>
      <xdr:spPr>
        <a:xfrm>
          <a:off x="4902200" y="139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110738</xdr:rowOff>
    </xdr:from>
    <xdr:ext cx="762000" cy="259045"/>
    <xdr:sp macro="" textlink="">
      <xdr:nvSpPr>
        <xdr:cNvPr id="212" name="人件費・物件費等の状況該当値テキスト"/>
        <xdr:cNvSpPr txBox="1"/>
      </xdr:nvSpPr>
      <xdr:spPr>
        <a:xfrm>
          <a:off x="5041900" y="138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9258</xdr:rowOff>
    </xdr:from>
    <xdr:to>
      <xdr:col>6</xdr:col>
      <xdr:colOff>50800</xdr:colOff>
      <xdr:row>81</xdr:row>
      <xdr:rowOff>110858</xdr:rowOff>
    </xdr:to>
    <xdr:sp macro="" textlink="">
      <xdr:nvSpPr>
        <xdr:cNvPr id="213" name="円/楕円 212"/>
        <xdr:cNvSpPr/>
      </xdr:nvSpPr>
      <xdr:spPr>
        <a:xfrm>
          <a:off x="4064000" y="138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121035</xdr:rowOff>
    </xdr:from>
    <xdr:ext cx="736600" cy="259045"/>
    <xdr:sp macro="" textlink="">
      <xdr:nvSpPr>
        <xdr:cNvPr id="214" name="テキスト ボックス 213"/>
        <xdr:cNvSpPr txBox="1"/>
      </xdr:nvSpPr>
      <xdr:spPr>
        <a:xfrm>
          <a:off x="3733800" y="1366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35065</xdr:rowOff>
    </xdr:from>
    <xdr:to>
      <xdr:col>4</xdr:col>
      <xdr:colOff>533400</xdr:colOff>
      <xdr:row>81</xdr:row>
      <xdr:rowOff>136665</xdr:rowOff>
    </xdr:to>
    <xdr:sp macro="" textlink="">
      <xdr:nvSpPr>
        <xdr:cNvPr id="215" name="円/楕円 214"/>
        <xdr:cNvSpPr/>
      </xdr:nvSpPr>
      <xdr:spPr>
        <a:xfrm>
          <a:off x="3175000" y="13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146842</xdr:rowOff>
    </xdr:from>
    <xdr:ext cx="762000" cy="259045"/>
    <xdr:sp macro="" textlink="">
      <xdr:nvSpPr>
        <xdr:cNvPr id="216" name="テキスト ボックス 215"/>
        <xdr:cNvSpPr txBox="1"/>
      </xdr:nvSpPr>
      <xdr:spPr>
        <a:xfrm>
          <a:off x="2844800" y="1369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37323</xdr:rowOff>
    </xdr:from>
    <xdr:to>
      <xdr:col>3</xdr:col>
      <xdr:colOff>330200</xdr:colOff>
      <xdr:row>81</xdr:row>
      <xdr:rowOff>138923</xdr:rowOff>
    </xdr:to>
    <xdr:sp macro="" textlink="">
      <xdr:nvSpPr>
        <xdr:cNvPr id="217" name="円/楕円 216"/>
        <xdr:cNvSpPr/>
      </xdr:nvSpPr>
      <xdr:spPr>
        <a:xfrm>
          <a:off x="2286000" y="139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149100</xdr:rowOff>
    </xdr:from>
    <xdr:ext cx="762000" cy="259045"/>
    <xdr:sp macro="" textlink="">
      <xdr:nvSpPr>
        <xdr:cNvPr id="218" name="テキスト ボックス 217"/>
        <xdr:cNvSpPr txBox="1"/>
      </xdr:nvSpPr>
      <xdr:spPr>
        <a:xfrm>
          <a:off x="1955800" y="1369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30113</xdr:rowOff>
    </xdr:from>
    <xdr:to>
      <xdr:col>2</xdr:col>
      <xdr:colOff>127000</xdr:colOff>
      <xdr:row>81</xdr:row>
      <xdr:rowOff>131713</xdr:rowOff>
    </xdr:to>
    <xdr:sp macro="" textlink="">
      <xdr:nvSpPr>
        <xdr:cNvPr id="219" name="円/楕円 218"/>
        <xdr:cNvSpPr/>
      </xdr:nvSpPr>
      <xdr:spPr>
        <a:xfrm>
          <a:off x="1397000" y="13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141890</xdr:rowOff>
    </xdr:from>
    <xdr:ext cx="762000" cy="259045"/>
    <xdr:sp macro="" textlink="">
      <xdr:nvSpPr>
        <xdr:cNvPr id="220" name="テキスト ボックス 219"/>
        <xdr:cNvSpPr txBox="1"/>
      </xdr:nvSpPr>
      <xdr:spPr>
        <a:xfrm>
          <a:off x="1066800" y="136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と同水準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117687</xdr:rowOff>
    </xdr:to>
    <xdr:cxnSp macro="">
      <xdr:nvCxnSpPr>
        <xdr:cNvPr id="254" name="直線コネクタ 253"/>
        <xdr:cNvCxnSpPr/>
      </xdr:nvCxnSpPr>
      <xdr:spPr>
        <a:xfrm flipV="1">
          <a:off x="16179800" y="148221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89</xdr:row>
      <xdr:rowOff>166370</xdr:rowOff>
    </xdr:to>
    <xdr:cxnSp macro="">
      <xdr:nvCxnSpPr>
        <xdr:cNvPr id="257" name="直線コネクタ 256"/>
        <xdr:cNvCxnSpPr/>
      </xdr:nvCxnSpPr>
      <xdr:spPr>
        <a:xfrm flipV="1">
          <a:off x="15290800" y="1486238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166370</xdr:rowOff>
    </xdr:from>
    <xdr:to>
      <xdr:col>22</xdr:col>
      <xdr:colOff>203200</xdr:colOff>
      <xdr:row>90</xdr:row>
      <xdr:rowOff>27093</xdr:rowOff>
    </xdr:to>
    <xdr:cxnSp macro="">
      <xdr:nvCxnSpPr>
        <xdr:cNvPr id="260" name="直線コネクタ 259"/>
        <xdr:cNvCxnSpPr/>
      </xdr:nvCxnSpPr>
      <xdr:spPr>
        <a:xfrm flipV="1">
          <a:off x="14401800" y="154254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90</xdr:row>
      <xdr:rowOff>27093</xdr:rowOff>
    </xdr:to>
    <xdr:cxnSp macro="">
      <xdr:nvCxnSpPr>
        <xdr:cNvPr id="263" name="直線コネクタ 262"/>
        <xdr:cNvCxnSpPr/>
      </xdr:nvCxnSpPr>
      <xdr:spPr>
        <a:xfrm>
          <a:off x="13512800" y="148302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67311</xdr:rowOff>
    </xdr:from>
    <xdr:to>
      <xdr:col>21</xdr:col>
      <xdr:colOff>50800</xdr:colOff>
      <xdr:row>89</xdr:row>
      <xdr:rowOff>168911</xdr:rowOff>
    </xdr:to>
    <xdr:sp macro="" textlink="">
      <xdr:nvSpPr>
        <xdr:cNvPr id="264" name="フローチャート : 判断 263"/>
        <xdr:cNvSpPr/>
      </xdr:nvSpPr>
      <xdr:spPr>
        <a:xfrm>
          <a:off x="14351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65" name="テキスト ボックス 264"/>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66" name="フローチャート : 判断 265"/>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67" name="テキスト ボックス 266"/>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3" name="円/楕円 272"/>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4"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5" name="円/楕円 274"/>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6" name="テキスト ボックス 275"/>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77" name="円/楕円 276"/>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55897</xdr:rowOff>
    </xdr:from>
    <xdr:ext cx="762000" cy="259045"/>
    <xdr:sp macro="" textlink="">
      <xdr:nvSpPr>
        <xdr:cNvPr id="278" name="テキスト ボックス 277"/>
        <xdr:cNvSpPr txBox="1"/>
      </xdr:nvSpPr>
      <xdr:spPr>
        <a:xfrm>
          <a:off x="14909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9" name="円/楕円 278"/>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62670</xdr:rowOff>
    </xdr:from>
    <xdr:ext cx="762000" cy="259045"/>
    <xdr:sp macro="" textlink="">
      <xdr:nvSpPr>
        <xdr:cNvPr id="280" name="テキスト ボックス 279"/>
        <xdr:cNvSpPr txBox="1"/>
      </xdr:nvSpPr>
      <xdr:spPr>
        <a:xfrm>
          <a:off x="14020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81" name="円/楕円 280"/>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82" name="テキスト ボックス 281"/>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ゴミ処理業務、火葬業務を行っていたことに加え、消防業務を平成２５年４月１日より一部事務組合で行うこととなったことから類似団体平均を下回っている。しかし、平成２４年１０月１日の市制施行に伴う事務の権限移譲による業務量の増加から職員数が増加傾向にある。今後は定員管理適正化計画の作成を進め、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145143</xdr:rowOff>
    </xdr:from>
    <xdr:to>
      <xdr:col>24</xdr:col>
      <xdr:colOff>558800</xdr:colOff>
      <xdr:row>59</xdr:row>
      <xdr:rowOff>148590</xdr:rowOff>
    </xdr:to>
    <xdr:cxnSp macro="">
      <xdr:nvCxnSpPr>
        <xdr:cNvPr id="319" name="直線コネクタ 318"/>
        <xdr:cNvCxnSpPr/>
      </xdr:nvCxnSpPr>
      <xdr:spPr>
        <a:xfrm>
          <a:off x="16179800" y="1026069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133652</xdr:rowOff>
    </xdr:from>
    <xdr:to>
      <xdr:col>23</xdr:col>
      <xdr:colOff>406400</xdr:colOff>
      <xdr:row>59</xdr:row>
      <xdr:rowOff>145143</xdr:rowOff>
    </xdr:to>
    <xdr:cxnSp macro="">
      <xdr:nvCxnSpPr>
        <xdr:cNvPr id="322" name="直線コネクタ 321"/>
        <xdr:cNvCxnSpPr/>
      </xdr:nvCxnSpPr>
      <xdr:spPr>
        <a:xfrm>
          <a:off x="15290800" y="1024920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133652</xdr:rowOff>
    </xdr:from>
    <xdr:to>
      <xdr:col>22</xdr:col>
      <xdr:colOff>203200</xdr:colOff>
      <xdr:row>60</xdr:row>
      <xdr:rowOff>117324</xdr:rowOff>
    </xdr:to>
    <xdr:cxnSp macro="">
      <xdr:nvCxnSpPr>
        <xdr:cNvPr id="325" name="直線コネクタ 324"/>
        <xdr:cNvCxnSpPr/>
      </xdr:nvCxnSpPr>
      <xdr:spPr>
        <a:xfrm flipV="1">
          <a:off x="14401800" y="10249202"/>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102386</xdr:rowOff>
    </xdr:from>
    <xdr:to>
      <xdr:col>21</xdr:col>
      <xdr:colOff>0</xdr:colOff>
      <xdr:row>60</xdr:row>
      <xdr:rowOff>117324</xdr:rowOff>
    </xdr:to>
    <xdr:cxnSp macro="">
      <xdr:nvCxnSpPr>
        <xdr:cNvPr id="328" name="直線コネクタ 327"/>
        <xdr:cNvCxnSpPr/>
      </xdr:nvCxnSpPr>
      <xdr:spPr>
        <a:xfrm>
          <a:off x="13512800" y="1038938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9" name="フローチャート : 判断 328"/>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0" name="テキスト ボックス 329"/>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1" name="フローチャート : 判断 330"/>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2" name="テキスト ボックス 331"/>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97790</xdr:rowOff>
    </xdr:from>
    <xdr:to>
      <xdr:col>24</xdr:col>
      <xdr:colOff>609600</xdr:colOff>
      <xdr:row>60</xdr:row>
      <xdr:rowOff>27940</xdr:rowOff>
    </xdr:to>
    <xdr:sp macro="" textlink="">
      <xdr:nvSpPr>
        <xdr:cNvPr id="338" name="円/楕円 337"/>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114317</xdr:rowOff>
    </xdr:from>
    <xdr:ext cx="762000" cy="259045"/>
    <xdr:sp macro="" textlink="">
      <xdr:nvSpPr>
        <xdr:cNvPr id="339"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94343</xdr:rowOff>
    </xdr:from>
    <xdr:to>
      <xdr:col>23</xdr:col>
      <xdr:colOff>457200</xdr:colOff>
      <xdr:row>60</xdr:row>
      <xdr:rowOff>24493</xdr:rowOff>
    </xdr:to>
    <xdr:sp macro="" textlink="">
      <xdr:nvSpPr>
        <xdr:cNvPr id="340" name="円/楕円 339"/>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34670</xdr:rowOff>
    </xdr:from>
    <xdr:ext cx="736600" cy="259045"/>
    <xdr:sp macro="" textlink="">
      <xdr:nvSpPr>
        <xdr:cNvPr id="341" name="テキスト ボックス 340"/>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82852</xdr:rowOff>
    </xdr:from>
    <xdr:to>
      <xdr:col>22</xdr:col>
      <xdr:colOff>254000</xdr:colOff>
      <xdr:row>60</xdr:row>
      <xdr:rowOff>13002</xdr:rowOff>
    </xdr:to>
    <xdr:sp macro="" textlink="">
      <xdr:nvSpPr>
        <xdr:cNvPr id="342" name="円/楕円 341"/>
        <xdr:cNvSpPr/>
      </xdr:nvSpPr>
      <xdr:spPr>
        <a:xfrm>
          <a:off x="15240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23179</xdr:rowOff>
    </xdr:from>
    <xdr:ext cx="762000" cy="259045"/>
    <xdr:sp macro="" textlink="">
      <xdr:nvSpPr>
        <xdr:cNvPr id="343" name="テキスト ボックス 342"/>
        <xdr:cNvSpPr txBox="1"/>
      </xdr:nvSpPr>
      <xdr:spPr>
        <a:xfrm>
          <a:off x="14909800" y="996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66524</xdr:rowOff>
    </xdr:from>
    <xdr:to>
      <xdr:col>21</xdr:col>
      <xdr:colOff>50800</xdr:colOff>
      <xdr:row>60</xdr:row>
      <xdr:rowOff>168124</xdr:rowOff>
    </xdr:to>
    <xdr:sp macro="" textlink="">
      <xdr:nvSpPr>
        <xdr:cNvPr id="344" name="円/楕円 343"/>
        <xdr:cNvSpPr/>
      </xdr:nvSpPr>
      <xdr:spPr>
        <a:xfrm>
          <a:off x="14351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152901</xdr:rowOff>
    </xdr:from>
    <xdr:ext cx="762000" cy="259045"/>
    <xdr:sp macro="" textlink="">
      <xdr:nvSpPr>
        <xdr:cNvPr id="345" name="テキスト ボックス 344"/>
        <xdr:cNvSpPr txBox="1"/>
      </xdr:nvSpPr>
      <xdr:spPr>
        <a:xfrm>
          <a:off x="14020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51586</xdr:rowOff>
    </xdr:from>
    <xdr:to>
      <xdr:col>19</xdr:col>
      <xdr:colOff>533400</xdr:colOff>
      <xdr:row>60</xdr:row>
      <xdr:rowOff>153186</xdr:rowOff>
    </xdr:to>
    <xdr:sp macro="" textlink="">
      <xdr:nvSpPr>
        <xdr:cNvPr id="346" name="円/楕円 345"/>
        <xdr:cNvSpPr/>
      </xdr:nvSpPr>
      <xdr:spPr>
        <a:xfrm>
          <a:off x="13462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137963</xdr:rowOff>
    </xdr:from>
    <xdr:ext cx="762000" cy="259045"/>
    <xdr:sp macro="" textlink="">
      <xdr:nvSpPr>
        <xdr:cNvPr id="347" name="テキスト ボックス 346"/>
        <xdr:cNvSpPr txBox="1"/>
      </xdr:nvSpPr>
      <xdr:spPr>
        <a:xfrm>
          <a:off x="13131800" y="104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大型投資事業の適切な取捨選択の結果、類似団体平均を下回り、減少傾向にある。今後とも、緊急度・住民ニーズを的確に把握した事業の選択により、起債に大きく頼ることのない財政運営に努める。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24447</xdr:rowOff>
    </xdr:to>
    <xdr:cxnSp macro="">
      <xdr:nvCxnSpPr>
        <xdr:cNvPr id="377" name="直線コネクタ 376"/>
        <xdr:cNvCxnSpPr/>
      </xdr:nvCxnSpPr>
      <xdr:spPr>
        <a:xfrm flipV="1">
          <a:off x="16179800" y="681005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41</xdr:row>
      <xdr:rowOff>9843</xdr:rowOff>
    </xdr:to>
    <xdr:cxnSp macro="">
      <xdr:nvCxnSpPr>
        <xdr:cNvPr id="380" name="直線コネクタ 379"/>
        <xdr:cNvCxnSpPr/>
      </xdr:nvCxnSpPr>
      <xdr:spPr>
        <a:xfrm flipV="1">
          <a:off x="15290800" y="688244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124460</xdr:rowOff>
    </xdr:to>
    <xdr:cxnSp macro="">
      <xdr:nvCxnSpPr>
        <xdr:cNvPr id="383" name="直線コネクタ 382"/>
        <xdr:cNvCxnSpPr/>
      </xdr:nvCxnSpPr>
      <xdr:spPr>
        <a:xfrm flipV="1">
          <a:off x="14401800" y="70392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61595</xdr:rowOff>
    </xdr:to>
    <xdr:cxnSp macro="">
      <xdr:nvCxnSpPr>
        <xdr:cNvPr id="386" name="直線コネクタ 385"/>
        <xdr:cNvCxnSpPr/>
      </xdr:nvCxnSpPr>
      <xdr:spPr>
        <a:xfrm flipV="1">
          <a:off x="13512800" y="715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7" name="フローチャート : 判断 386"/>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88" name="テキスト ボックス 387"/>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9" name="フローチャート : 判断 388"/>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0" name="テキスト ボックス 389"/>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6" name="円/楕円 395"/>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397" name="公債費負担の状況該当値テキスト"/>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8" name="円/楕円 397"/>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85424</xdr:rowOff>
    </xdr:from>
    <xdr:ext cx="736600" cy="259045"/>
    <xdr:sp macro="" textlink="">
      <xdr:nvSpPr>
        <xdr:cNvPr id="399" name="テキスト ボックス 398"/>
        <xdr:cNvSpPr txBox="1"/>
      </xdr:nvSpPr>
      <xdr:spPr>
        <a:xfrm>
          <a:off x="15798800" y="660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0" name="円/楕円 399"/>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1" name="テキスト ボックス 400"/>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2" name="円/楕円 40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3" name="テキスト ボックス 40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4" name="円/楕円 403"/>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5" name="テキスト ボックス 404"/>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主な要因としては、退職手当支給率の減及び定年退職者の増による職員数の減による退職手当見込額の減少、大規模事業の財源とした既発債の償還終了による地方債残高の減、普通交付税の増額に伴う標準財政規模の増及び財政調整基金及び特定目的基金積立による充当可能基金の増額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20511</xdr:rowOff>
    </xdr:from>
    <xdr:to>
      <xdr:col>24</xdr:col>
      <xdr:colOff>558800</xdr:colOff>
      <xdr:row>15</xdr:row>
      <xdr:rowOff>54896</xdr:rowOff>
    </xdr:to>
    <xdr:cxnSp macro="">
      <xdr:nvCxnSpPr>
        <xdr:cNvPr id="435" name="直線コネクタ 434"/>
        <xdr:cNvCxnSpPr/>
      </xdr:nvCxnSpPr>
      <xdr:spPr>
        <a:xfrm flipV="1">
          <a:off x="16179800" y="2592261"/>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54896</xdr:rowOff>
    </xdr:from>
    <xdr:to>
      <xdr:col>23</xdr:col>
      <xdr:colOff>406400</xdr:colOff>
      <xdr:row>15</xdr:row>
      <xdr:rowOff>150813</xdr:rowOff>
    </xdr:to>
    <xdr:cxnSp macro="">
      <xdr:nvCxnSpPr>
        <xdr:cNvPr id="438" name="直線コネクタ 437"/>
        <xdr:cNvCxnSpPr/>
      </xdr:nvCxnSpPr>
      <xdr:spPr>
        <a:xfrm flipV="1">
          <a:off x="15290800" y="2626646"/>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150813</xdr:rowOff>
    </xdr:from>
    <xdr:to>
      <xdr:col>22</xdr:col>
      <xdr:colOff>203200</xdr:colOff>
      <xdr:row>16</xdr:row>
      <xdr:rowOff>48736</xdr:rowOff>
    </xdr:to>
    <xdr:cxnSp macro="">
      <xdr:nvCxnSpPr>
        <xdr:cNvPr id="441" name="直線コネクタ 440"/>
        <xdr:cNvCxnSpPr/>
      </xdr:nvCxnSpPr>
      <xdr:spPr>
        <a:xfrm flipV="1">
          <a:off x="14401800" y="2722563"/>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48736</xdr:rowOff>
    </xdr:from>
    <xdr:to>
      <xdr:col>21</xdr:col>
      <xdr:colOff>0</xdr:colOff>
      <xdr:row>16</xdr:row>
      <xdr:rowOff>108458</xdr:rowOff>
    </xdr:to>
    <xdr:cxnSp macro="">
      <xdr:nvCxnSpPr>
        <xdr:cNvPr id="444" name="直線コネクタ 443"/>
        <xdr:cNvCxnSpPr/>
      </xdr:nvCxnSpPr>
      <xdr:spPr>
        <a:xfrm flipV="1">
          <a:off x="13512800" y="2791936"/>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20257</xdr:rowOff>
    </xdr:from>
    <xdr:to>
      <xdr:col>21</xdr:col>
      <xdr:colOff>50800</xdr:colOff>
      <xdr:row>16</xdr:row>
      <xdr:rowOff>121857</xdr:rowOff>
    </xdr:to>
    <xdr:sp macro="" textlink="">
      <xdr:nvSpPr>
        <xdr:cNvPr id="445" name="フローチャート : 判断 444"/>
        <xdr:cNvSpPr/>
      </xdr:nvSpPr>
      <xdr:spPr>
        <a:xfrm>
          <a:off x="14351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106634</xdr:rowOff>
    </xdr:from>
    <xdr:ext cx="762000" cy="259045"/>
    <xdr:sp macro="" textlink="">
      <xdr:nvSpPr>
        <xdr:cNvPr id="446" name="テキスト ボックス 445"/>
        <xdr:cNvSpPr txBox="1"/>
      </xdr:nvSpPr>
      <xdr:spPr>
        <a:xfrm>
          <a:off x="14020800" y="28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101695</xdr:rowOff>
    </xdr:from>
    <xdr:to>
      <xdr:col>19</xdr:col>
      <xdr:colOff>533400</xdr:colOff>
      <xdr:row>17</xdr:row>
      <xdr:rowOff>31845</xdr:rowOff>
    </xdr:to>
    <xdr:sp macro="" textlink="">
      <xdr:nvSpPr>
        <xdr:cNvPr id="447" name="フローチャート : 判断 446"/>
        <xdr:cNvSpPr/>
      </xdr:nvSpPr>
      <xdr:spPr>
        <a:xfrm>
          <a:off x="13462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16622</xdr:rowOff>
    </xdr:from>
    <xdr:ext cx="762000" cy="259045"/>
    <xdr:sp macro="" textlink="">
      <xdr:nvSpPr>
        <xdr:cNvPr id="448" name="テキスト ボックス 447"/>
        <xdr:cNvSpPr txBox="1"/>
      </xdr:nvSpPr>
      <xdr:spPr>
        <a:xfrm>
          <a:off x="13131800" y="293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54" name="円/楕円 453"/>
        <xdr:cNvSpPr/>
      </xdr:nvSpPr>
      <xdr:spPr>
        <a:xfrm>
          <a:off x="169672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62438</xdr:rowOff>
    </xdr:from>
    <xdr:ext cx="762000" cy="259045"/>
    <xdr:sp macro="" textlink="">
      <xdr:nvSpPr>
        <xdr:cNvPr id="455" name="将来負担の状況該当値テキスト"/>
        <xdr:cNvSpPr txBox="1"/>
      </xdr:nvSpPr>
      <xdr:spPr>
        <a:xfrm>
          <a:off x="17106900" y="24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4096</xdr:rowOff>
    </xdr:from>
    <xdr:to>
      <xdr:col>23</xdr:col>
      <xdr:colOff>457200</xdr:colOff>
      <xdr:row>15</xdr:row>
      <xdr:rowOff>105696</xdr:rowOff>
    </xdr:to>
    <xdr:sp macro="" textlink="">
      <xdr:nvSpPr>
        <xdr:cNvPr id="456" name="円/楕円 455"/>
        <xdr:cNvSpPr/>
      </xdr:nvSpPr>
      <xdr:spPr>
        <a:xfrm>
          <a:off x="16129000" y="2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115873</xdr:rowOff>
    </xdr:from>
    <xdr:ext cx="736600" cy="259045"/>
    <xdr:sp macro="" textlink="">
      <xdr:nvSpPr>
        <xdr:cNvPr id="457" name="テキスト ボックス 456"/>
        <xdr:cNvSpPr txBox="1"/>
      </xdr:nvSpPr>
      <xdr:spPr>
        <a:xfrm>
          <a:off x="15798800" y="234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100013</xdr:rowOff>
    </xdr:from>
    <xdr:to>
      <xdr:col>22</xdr:col>
      <xdr:colOff>254000</xdr:colOff>
      <xdr:row>16</xdr:row>
      <xdr:rowOff>30163</xdr:rowOff>
    </xdr:to>
    <xdr:sp macro="" textlink="">
      <xdr:nvSpPr>
        <xdr:cNvPr id="458" name="円/楕円 457"/>
        <xdr:cNvSpPr/>
      </xdr:nvSpPr>
      <xdr:spPr>
        <a:xfrm>
          <a:off x="15240000" y="2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40340</xdr:rowOff>
    </xdr:from>
    <xdr:ext cx="762000" cy="259045"/>
    <xdr:sp macro="" textlink="">
      <xdr:nvSpPr>
        <xdr:cNvPr id="459" name="テキスト ボックス 458"/>
        <xdr:cNvSpPr txBox="1"/>
      </xdr:nvSpPr>
      <xdr:spPr>
        <a:xfrm>
          <a:off x="14909800" y="244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169386</xdr:rowOff>
    </xdr:from>
    <xdr:to>
      <xdr:col>21</xdr:col>
      <xdr:colOff>50800</xdr:colOff>
      <xdr:row>16</xdr:row>
      <xdr:rowOff>99536</xdr:rowOff>
    </xdr:to>
    <xdr:sp macro="" textlink="">
      <xdr:nvSpPr>
        <xdr:cNvPr id="460" name="円/楕円 459"/>
        <xdr:cNvSpPr/>
      </xdr:nvSpPr>
      <xdr:spPr>
        <a:xfrm>
          <a:off x="14351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109713</xdr:rowOff>
    </xdr:from>
    <xdr:ext cx="762000" cy="259045"/>
    <xdr:sp macro="" textlink="">
      <xdr:nvSpPr>
        <xdr:cNvPr id="461" name="テキスト ボックス 460"/>
        <xdr:cNvSpPr txBox="1"/>
      </xdr:nvSpPr>
      <xdr:spPr>
        <a:xfrm>
          <a:off x="14020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57658</xdr:rowOff>
    </xdr:from>
    <xdr:to>
      <xdr:col>19</xdr:col>
      <xdr:colOff>533400</xdr:colOff>
      <xdr:row>16</xdr:row>
      <xdr:rowOff>159258</xdr:rowOff>
    </xdr:to>
    <xdr:sp macro="" textlink="">
      <xdr:nvSpPr>
        <xdr:cNvPr id="462" name="円/楕円 461"/>
        <xdr:cNvSpPr/>
      </xdr:nvSpPr>
      <xdr:spPr>
        <a:xfrm>
          <a:off x="13462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169435</xdr:rowOff>
    </xdr:from>
    <xdr:ext cx="762000" cy="259045"/>
    <xdr:sp macro="" textlink="">
      <xdr:nvSpPr>
        <xdr:cNvPr id="463" name="テキスト ボックス 462"/>
        <xdr:cNvSpPr txBox="1"/>
      </xdr:nvSpPr>
      <xdr:spPr>
        <a:xfrm>
          <a:off x="13131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51,688
51,365
24.92
13,439,519
12,890,597
423,823
9,312,427
11,656,825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決算より、類似団体平均と比較し、人件費に係る経常収支比率は低くなったところであるが、要因としてはゴミ処理業務、火葬業務を一部事務組合で行っていたことに加え、新たに消防業務を一部事務組合で行うことになったためである。一部事務組合の人件費に充てる負担金を合計した場合には、類似団体平均を上回ることとなることから、今後は負担金として支出する分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168910</xdr:rowOff>
    </xdr:to>
    <xdr:cxnSp macro="">
      <xdr:nvCxnSpPr>
        <xdr:cNvPr id="64" name="直線コネクタ 63"/>
        <xdr:cNvCxnSpPr/>
      </xdr:nvCxnSpPr>
      <xdr:spPr>
        <a:xfrm>
          <a:off x="3987800" y="612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38</xdr:row>
      <xdr:rowOff>127000</xdr:rowOff>
    </xdr:to>
    <xdr:cxnSp macro="">
      <xdr:nvCxnSpPr>
        <xdr:cNvPr id="67" name="直線コネクタ 66"/>
        <xdr:cNvCxnSpPr/>
      </xdr:nvCxnSpPr>
      <xdr:spPr>
        <a:xfrm flipV="1">
          <a:off x="3098800" y="612394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134620</xdr:rowOff>
    </xdr:to>
    <xdr:cxnSp macro="">
      <xdr:nvCxnSpPr>
        <xdr:cNvPr id="70" name="直線コネクタ 69"/>
        <xdr:cNvCxnSpPr/>
      </xdr:nvCxnSpPr>
      <xdr:spPr>
        <a:xfrm flipV="1">
          <a:off x="2209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134620</xdr:rowOff>
    </xdr:to>
    <xdr:cxnSp macro="">
      <xdr:nvCxnSpPr>
        <xdr:cNvPr id="73" name="直線コネクタ 72"/>
        <xdr:cNvCxnSpPr/>
      </xdr:nvCxnSpPr>
      <xdr:spPr>
        <a:xfrm>
          <a:off x="1320800" y="655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4" name="フローチャート : 判断 73"/>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5" name="テキスト ボックス 74"/>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5" name="円/楕円 84"/>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6" name="テキスト ボックス 85"/>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89" name="円/楕円 88"/>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0" name="テキスト ボックス 89"/>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1" name="円/楕円 90"/>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2" name="テキスト ボックス 91"/>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に比べ高くなっているのは、施設の維持管理業務の大部分を民間事業者等への業務委託や指定管理としているためである。このことは、物件費が類似団体平均を上回っているのに対し、人件費が平均を下回っていることに現れている。現在も平成２３年度から平成２７年度期間とする「第２次白岡市改革推進プログラム」のもと、民間事業者への業務委託の推進、指定管理者制度導入施設の拡大を検討しているところ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100330</xdr:rowOff>
    </xdr:to>
    <xdr:cxnSp macro="">
      <xdr:nvCxnSpPr>
        <xdr:cNvPr id="125" name="直線コネクタ 124"/>
        <xdr:cNvCxnSpPr/>
      </xdr:nvCxnSpPr>
      <xdr:spPr>
        <a:xfrm>
          <a:off x="15671800" y="3014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161290</xdr:rowOff>
    </xdr:to>
    <xdr:cxnSp macro="">
      <xdr:nvCxnSpPr>
        <xdr:cNvPr id="128" name="直線コネクタ 127"/>
        <xdr:cNvCxnSpPr/>
      </xdr:nvCxnSpPr>
      <xdr:spPr>
        <a:xfrm flipV="1">
          <a:off x="14782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127000</xdr:rowOff>
    </xdr:to>
    <xdr:cxnSp macro="">
      <xdr:nvCxnSpPr>
        <xdr:cNvPr id="131" name="直線コネクタ 130"/>
        <xdr:cNvCxnSpPr/>
      </xdr:nvCxnSpPr>
      <xdr:spPr>
        <a:xfrm flipV="1">
          <a:off x="13893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18</xdr:row>
      <xdr:rowOff>127000</xdr:rowOff>
    </xdr:to>
    <xdr:cxnSp macro="">
      <xdr:nvCxnSpPr>
        <xdr:cNvPr id="134" name="直線コネクタ 133"/>
        <xdr:cNvCxnSpPr/>
      </xdr:nvCxnSpPr>
      <xdr:spPr>
        <a:xfrm>
          <a:off x="13004800" y="30149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5" name="フローチャート : 判断 134"/>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6" name="テキスト ボックス 135"/>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37" name="フローチャート :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69867</xdr:rowOff>
    </xdr:from>
    <xdr:ext cx="762000" cy="259045"/>
    <xdr:sp macro="" textlink="">
      <xdr:nvSpPr>
        <xdr:cNvPr id="138" name="テキスト ボックス 137"/>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0" name="円/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ところではあるが、平成２４年１０月１日の市制施行に伴い生活保護をはじめとする事務が権限移譲となったことから扶助費の決算額が急激に膨らんでいる。生活困窮者の自立を支援する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111760</xdr:rowOff>
    </xdr:to>
    <xdr:cxnSp macro="">
      <xdr:nvCxnSpPr>
        <xdr:cNvPr id="186" name="直線コネクタ 185"/>
        <xdr:cNvCxnSpPr/>
      </xdr:nvCxnSpPr>
      <xdr:spPr>
        <a:xfrm>
          <a:off x="3987800" y="935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54610</xdr:rowOff>
    </xdr:from>
    <xdr:to>
      <xdr:col>5</xdr:col>
      <xdr:colOff>549275</xdr:colOff>
      <xdr:row>54</xdr:row>
      <xdr:rowOff>96520</xdr:rowOff>
    </xdr:to>
    <xdr:cxnSp macro="">
      <xdr:nvCxnSpPr>
        <xdr:cNvPr id="189" name="直線コネクタ 188"/>
        <xdr:cNvCxnSpPr/>
      </xdr:nvCxnSpPr>
      <xdr:spPr>
        <a:xfrm>
          <a:off x="3098800" y="9141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157480</xdr:rowOff>
    </xdr:from>
    <xdr:to>
      <xdr:col>4</xdr:col>
      <xdr:colOff>346075</xdr:colOff>
      <xdr:row>53</xdr:row>
      <xdr:rowOff>54610</xdr:rowOff>
    </xdr:to>
    <xdr:cxnSp macro="">
      <xdr:nvCxnSpPr>
        <xdr:cNvPr id="192" name="直線コネクタ 191"/>
        <xdr:cNvCxnSpPr/>
      </xdr:nvCxnSpPr>
      <xdr:spPr>
        <a:xfrm>
          <a:off x="2209800" y="907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134620</xdr:rowOff>
    </xdr:from>
    <xdr:to>
      <xdr:col>3</xdr:col>
      <xdr:colOff>142875</xdr:colOff>
      <xdr:row>52</xdr:row>
      <xdr:rowOff>157480</xdr:rowOff>
    </xdr:to>
    <xdr:cxnSp macro="">
      <xdr:nvCxnSpPr>
        <xdr:cNvPr id="195" name="直線コネクタ 194"/>
        <xdr:cNvCxnSpPr/>
      </xdr:nvCxnSpPr>
      <xdr:spPr>
        <a:xfrm>
          <a:off x="1320800" y="905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49530</xdr:rowOff>
    </xdr:from>
    <xdr:to>
      <xdr:col>3</xdr:col>
      <xdr:colOff>193675</xdr:colOff>
      <xdr:row>53</xdr:row>
      <xdr:rowOff>151130</xdr:rowOff>
    </xdr:to>
    <xdr:sp macro="" textlink="">
      <xdr:nvSpPr>
        <xdr:cNvPr id="196" name="フローチャート : 判断 195"/>
        <xdr:cNvSpPr/>
      </xdr:nvSpPr>
      <xdr:spPr>
        <a:xfrm>
          <a:off x="2159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135907</xdr:rowOff>
    </xdr:from>
    <xdr:ext cx="762000" cy="259045"/>
    <xdr:sp macro="" textlink="">
      <xdr:nvSpPr>
        <xdr:cNvPr id="197" name="テキスト ボックス 196"/>
        <xdr:cNvSpPr txBox="1"/>
      </xdr:nvSpPr>
      <xdr:spPr>
        <a:xfrm>
          <a:off x="1828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198" name="フローチャート :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199" name="テキスト ボックス 198"/>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60960</xdr:rowOff>
    </xdr:from>
    <xdr:to>
      <xdr:col>7</xdr:col>
      <xdr:colOff>66675</xdr:colOff>
      <xdr:row>54</xdr:row>
      <xdr:rowOff>162560</xdr:rowOff>
    </xdr:to>
    <xdr:sp macro="" textlink="">
      <xdr:nvSpPr>
        <xdr:cNvPr id="205" name="円/楕円 204"/>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77487</xdr:rowOff>
    </xdr:from>
    <xdr:ext cx="762000" cy="259045"/>
    <xdr:sp macro="" textlink="">
      <xdr:nvSpPr>
        <xdr:cNvPr id="206" name="扶助費該当値テキスト"/>
        <xdr:cNvSpPr txBox="1"/>
      </xdr:nvSpPr>
      <xdr:spPr>
        <a:xfrm>
          <a:off x="4914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106680</xdr:rowOff>
    </xdr:from>
    <xdr:to>
      <xdr:col>3</xdr:col>
      <xdr:colOff>193675</xdr:colOff>
      <xdr:row>53</xdr:row>
      <xdr:rowOff>36830</xdr:rowOff>
    </xdr:to>
    <xdr:sp macro="" textlink="">
      <xdr:nvSpPr>
        <xdr:cNvPr id="211" name="円/楕円 210"/>
        <xdr:cNvSpPr/>
      </xdr:nvSpPr>
      <xdr:spPr>
        <a:xfrm>
          <a:off x="2159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47007</xdr:rowOff>
    </xdr:from>
    <xdr:ext cx="762000" cy="259045"/>
    <xdr:sp macro="" textlink="">
      <xdr:nvSpPr>
        <xdr:cNvPr id="212" name="テキスト ボックス 211"/>
        <xdr:cNvSpPr txBox="1"/>
      </xdr:nvSpPr>
      <xdr:spPr>
        <a:xfrm>
          <a:off x="1828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83820</xdr:rowOff>
    </xdr:from>
    <xdr:to>
      <xdr:col>1</xdr:col>
      <xdr:colOff>676275</xdr:colOff>
      <xdr:row>53</xdr:row>
      <xdr:rowOff>13970</xdr:rowOff>
    </xdr:to>
    <xdr:sp macro="" textlink="">
      <xdr:nvSpPr>
        <xdr:cNvPr id="213" name="円/楕円 212"/>
        <xdr:cNvSpPr/>
      </xdr:nvSpPr>
      <xdr:spPr>
        <a:xfrm>
          <a:off x="1270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24147</xdr:rowOff>
    </xdr:from>
    <xdr:ext cx="762000" cy="259045"/>
    <xdr:sp macro="" textlink="">
      <xdr:nvSpPr>
        <xdr:cNvPr id="214" name="テキスト ボックス 213"/>
        <xdr:cNvSpPr txBox="1"/>
      </xdr:nvSpPr>
      <xdr:spPr>
        <a:xfrm>
          <a:off x="939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を下回っているものの、公共下水道事業特別会計や国民健康保険特別会計への赤字補填的な繰出金の占める割合は高いものとなっている。平成２７年度には公共下水道事業について料金改定を実施するとともに、国民健康保険特別会計においても国民健康保険料の適正化を図るところであり、今後も、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43180</xdr:rowOff>
    </xdr:to>
    <xdr:cxnSp macro="">
      <xdr:nvCxnSpPr>
        <xdr:cNvPr id="247" name="直線コネクタ 246"/>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27940</xdr:rowOff>
    </xdr:to>
    <xdr:cxnSp macro="">
      <xdr:nvCxnSpPr>
        <xdr:cNvPr id="250" name="直線コネクタ 249"/>
        <xdr:cNvCxnSpPr/>
      </xdr:nvCxnSpPr>
      <xdr:spPr>
        <a:xfrm>
          <a:off x="14782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20320</xdr:rowOff>
    </xdr:to>
    <xdr:cxnSp macro="">
      <xdr:nvCxnSpPr>
        <xdr:cNvPr id="253" name="直線コネクタ 252"/>
        <xdr:cNvCxnSpPr/>
      </xdr:nvCxnSpPr>
      <xdr:spPr>
        <a:xfrm>
          <a:off x="13893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168910</xdr:rowOff>
    </xdr:to>
    <xdr:cxnSp macro="">
      <xdr:nvCxnSpPr>
        <xdr:cNvPr id="256" name="直線コネクタ 255"/>
        <xdr:cNvCxnSpPr/>
      </xdr:nvCxnSpPr>
      <xdr:spPr>
        <a:xfrm>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6" name="円/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8" name="円/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0" name="円/楕円 269"/>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1" name="テキスト ボックス 270"/>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2" name="円/楕円 271"/>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3" name="テキスト ボックス 272"/>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が類似団体平均を上回っているが、主な要因としては、ゴミ処理業務、火葬業務、消防業務を一部事務組合で行っていることが挙げられるが、補助費等のうち各種団体への補助金について、平成２３年度から平成２７年度を期間とする「第２次改革推進プログラム」に基づき、補助金額の見直しや廃止を行うなど適正化に努め、補助費等の削減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168148</xdr:rowOff>
    </xdr:to>
    <xdr:cxnSp macro="">
      <xdr:nvCxnSpPr>
        <xdr:cNvPr id="305" name="直線コネクタ 304"/>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140716</xdr:rowOff>
    </xdr:to>
    <xdr:cxnSp macro="">
      <xdr:nvCxnSpPr>
        <xdr:cNvPr id="308" name="直線コネクタ 307"/>
        <xdr:cNvCxnSpPr/>
      </xdr:nvCxnSpPr>
      <xdr:spPr>
        <a:xfrm>
          <a:off x="14782800" y="6148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147574</xdr:rowOff>
    </xdr:to>
    <xdr:cxnSp macro="">
      <xdr:nvCxnSpPr>
        <xdr:cNvPr id="311" name="直線コネクタ 310"/>
        <xdr:cNvCxnSpPr/>
      </xdr:nvCxnSpPr>
      <xdr:spPr>
        <a:xfrm>
          <a:off x="13893800" y="6061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88138</xdr:rowOff>
    </xdr:to>
    <xdr:cxnSp macro="">
      <xdr:nvCxnSpPr>
        <xdr:cNvPr id="314" name="直線コネクタ 313"/>
        <xdr:cNvCxnSpPr/>
      </xdr:nvCxnSpPr>
      <xdr:spPr>
        <a:xfrm flipV="1">
          <a:off x="13004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5" name="フローチャート : 判断 314"/>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6" name="テキスト ボックス 31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7" name="フローチャート :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4" name="円/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5"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7" name="テキスト ボックス 326"/>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8" name="円/楕円 327"/>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9" name="テキスト ボックス 328"/>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30" name="円/楕円 329"/>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31" name="テキスト ボックス 330"/>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2" name="円/楕円 331"/>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3" name="テキスト ボックス 332"/>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を実施したことに加え、過去の大型投資事業に係る償還が終了してきていることから類似団体平均を下回っている。今後も緊急度・住民ニーズを的確に把握し、大型投資事業の適切な取捨選択のもと、起債に大きく頼ることない財政運営に努める。ぶ</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24130</xdr:rowOff>
    </xdr:to>
    <xdr:cxnSp macro="">
      <xdr:nvCxnSpPr>
        <xdr:cNvPr id="363" name="直線コネクタ 362"/>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37846</xdr:rowOff>
    </xdr:to>
    <xdr:cxnSp macro="">
      <xdr:nvCxnSpPr>
        <xdr:cNvPr id="366" name="直線コネクタ 365"/>
        <xdr:cNvCxnSpPr/>
      </xdr:nvCxnSpPr>
      <xdr:spPr>
        <a:xfrm flipV="1">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65278</xdr:rowOff>
    </xdr:to>
    <xdr:cxnSp macro="">
      <xdr:nvCxnSpPr>
        <xdr:cNvPr id="369" name="直線コネクタ 368"/>
        <xdr:cNvCxnSpPr/>
      </xdr:nvCxnSpPr>
      <xdr:spPr>
        <a:xfrm flipV="1">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78994</xdr:rowOff>
    </xdr:to>
    <xdr:cxnSp macro="">
      <xdr:nvCxnSpPr>
        <xdr:cNvPr id="372" name="直線コネクタ 371"/>
        <xdr:cNvCxnSpPr/>
      </xdr:nvCxnSpPr>
      <xdr:spPr>
        <a:xfrm flipV="1">
          <a:off x="1320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3" name="フローチャート : 判断 372"/>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74" name="テキスト ボックス 373"/>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5" name="フローチャート :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2" name="円/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4" name="円/楕円 38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5" name="テキスト ボックス 38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6" name="円/楕円 38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7" name="テキスト ボックス 38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8" name="円/楕円 387"/>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9" name="テキスト ボックス 388"/>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0" name="円/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下回っているが、平成２４年１０月１日の市制施行に伴い権限移譲となった生活保護費をはじめとする扶助費の増加が見込まれる。平成２３年度から平成２７年度期間とする「第２次白岡市改革推進プログラム」のもと、事務執行経費の削減や民間事業者への業務委託の推進、指定管理者制度導入施設の拡大など徹底した歳出削減に取り組むとともに、税の徴収強化や受益者負担の適正化を図るなど歳入の確保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100330</xdr:rowOff>
    </xdr:to>
    <xdr:cxnSp macro="">
      <xdr:nvCxnSpPr>
        <xdr:cNvPr id="424" name="直線コネクタ 423"/>
        <xdr:cNvCxnSpPr/>
      </xdr:nvCxnSpPr>
      <xdr:spPr>
        <a:xfrm>
          <a:off x="15671800" y="12898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81280</xdr:rowOff>
    </xdr:to>
    <xdr:cxnSp macro="">
      <xdr:nvCxnSpPr>
        <xdr:cNvPr id="427" name="直線コネクタ 426"/>
        <xdr:cNvCxnSpPr/>
      </xdr:nvCxnSpPr>
      <xdr:spPr>
        <a:xfrm flipV="1">
          <a:off x="14782800" y="12898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75</xdr:row>
      <xdr:rowOff>81280</xdr:rowOff>
    </xdr:to>
    <xdr:cxnSp macro="">
      <xdr:nvCxnSpPr>
        <xdr:cNvPr id="430" name="直線コネクタ 429"/>
        <xdr:cNvCxnSpPr/>
      </xdr:nvCxnSpPr>
      <xdr:spPr>
        <a:xfrm>
          <a:off x="13893800" y="12894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54610</xdr:rowOff>
    </xdr:from>
    <xdr:to>
      <xdr:col>20</xdr:col>
      <xdr:colOff>158750</xdr:colOff>
      <xdr:row>75</xdr:row>
      <xdr:rowOff>35560</xdr:rowOff>
    </xdr:to>
    <xdr:cxnSp macro="">
      <xdr:nvCxnSpPr>
        <xdr:cNvPr id="433" name="直線コネクタ 432"/>
        <xdr:cNvCxnSpPr/>
      </xdr:nvCxnSpPr>
      <xdr:spPr>
        <a:xfrm>
          <a:off x="13004800" y="127419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36" name="フローチャート :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43" name="円/楕円 442"/>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66057</xdr:rowOff>
    </xdr:from>
    <xdr:ext cx="762000" cy="259045"/>
    <xdr:sp macro="" textlink="">
      <xdr:nvSpPr>
        <xdr:cNvPr id="444"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45" name="円/楕円 444"/>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46" name="テキスト ボックス 445"/>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47" name="円/楕円 446"/>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48" name="テキスト ボックス 447"/>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9" name="円/楕円 448"/>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50" name="テキスト ボックス 449"/>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xdr:rowOff>
    </xdr:from>
    <xdr:to>
      <xdr:col>19</xdr:col>
      <xdr:colOff>6350</xdr:colOff>
      <xdr:row>74</xdr:row>
      <xdr:rowOff>105410</xdr:rowOff>
    </xdr:to>
    <xdr:sp macro="" textlink="">
      <xdr:nvSpPr>
        <xdr:cNvPr id="451" name="円/楕円 450"/>
        <xdr:cNvSpPr/>
      </xdr:nvSpPr>
      <xdr:spPr>
        <a:xfrm>
          <a:off x="12954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115587</xdr:rowOff>
    </xdr:from>
    <xdr:ext cx="762000" cy="259045"/>
    <xdr:sp macro="" textlink="">
      <xdr:nvSpPr>
        <xdr:cNvPr id="452" name="テキスト ボックス 451"/>
        <xdr:cNvSpPr txBox="1"/>
      </xdr:nvSpPr>
      <xdr:spPr>
        <a:xfrm>
          <a:off x="12623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埼玉県白岡市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149642</xdr:rowOff>
    </xdr:from>
    <xdr:to>
      <xdr:col>4</xdr:col>
      <xdr:colOff>1117600</xdr:colOff>
      <xdr:row>18</xdr:row>
      <xdr:rowOff>159080</xdr:rowOff>
    </xdr:to>
    <xdr:cxnSp macro="">
      <xdr:nvCxnSpPr>
        <xdr:cNvPr id="52" name="直線コネクタ 51"/>
        <xdr:cNvCxnSpPr/>
      </xdr:nvCxnSpPr>
      <xdr:spPr bwMode="auto">
        <a:xfrm flipV="1">
          <a:off x="5003800" y="3283367"/>
          <a:ext cx="647700" cy="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159080</xdr:rowOff>
    </xdr:from>
    <xdr:to>
      <xdr:col>4</xdr:col>
      <xdr:colOff>469900</xdr:colOff>
      <xdr:row>18</xdr:row>
      <xdr:rowOff>166543</xdr:rowOff>
    </xdr:to>
    <xdr:cxnSp macro="">
      <xdr:nvCxnSpPr>
        <xdr:cNvPr id="55" name="直線コネクタ 54"/>
        <xdr:cNvCxnSpPr/>
      </xdr:nvCxnSpPr>
      <xdr:spPr bwMode="auto">
        <a:xfrm flipV="1">
          <a:off x="4305300" y="3292805"/>
          <a:ext cx="698500" cy="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166543</xdr:rowOff>
    </xdr:from>
    <xdr:to>
      <xdr:col>3</xdr:col>
      <xdr:colOff>904875</xdr:colOff>
      <xdr:row>19</xdr:row>
      <xdr:rowOff>4677</xdr:rowOff>
    </xdr:to>
    <xdr:cxnSp macro="">
      <xdr:nvCxnSpPr>
        <xdr:cNvPr id="58" name="直線コネクタ 57"/>
        <xdr:cNvCxnSpPr/>
      </xdr:nvCxnSpPr>
      <xdr:spPr bwMode="auto">
        <a:xfrm flipV="1">
          <a:off x="3606800" y="3300268"/>
          <a:ext cx="698500" cy="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4677</xdr:rowOff>
    </xdr:from>
    <xdr:to>
      <xdr:col>3</xdr:col>
      <xdr:colOff>206375</xdr:colOff>
      <xdr:row>19</xdr:row>
      <xdr:rowOff>28860</xdr:rowOff>
    </xdr:to>
    <xdr:cxnSp macro="">
      <xdr:nvCxnSpPr>
        <xdr:cNvPr id="61" name="直線コネクタ 60"/>
        <xdr:cNvCxnSpPr/>
      </xdr:nvCxnSpPr>
      <xdr:spPr bwMode="auto">
        <a:xfrm flipV="1">
          <a:off x="2908300" y="3309852"/>
          <a:ext cx="698500" cy="2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74627</xdr:rowOff>
    </xdr:from>
    <xdr:to>
      <xdr:col>3</xdr:col>
      <xdr:colOff>257175</xdr:colOff>
      <xdr:row>18</xdr:row>
      <xdr:rowOff>4777</xdr:rowOff>
    </xdr:to>
    <xdr:sp macro="" textlink="">
      <xdr:nvSpPr>
        <xdr:cNvPr id="62" name="フローチャート : 判断 61"/>
        <xdr:cNvSpPr/>
      </xdr:nvSpPr>
      <xdr:spPr bwMode="auto">
        <a:xfrm>
          <a:off x="35560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14954</xdr:rowOff>
    </xdr:from>
    <xdr:ext cx="762000" cy="259045"/>
    <xdr:sp macro="" textlink="">
      <xdr:nvSpPr>
        <xdr:cNvPr id="63" name="テキスト ボックス 62"/>
        <xdr:cNvSpPr txBox="1"/>
      </xdr:nvSpPr>
      <xdr:spPr>
        <a:xfrm>
          <a:off x="32258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86596</xdr:rowOff>
    </xdr:from>
    <xdr:to>
      <xdr:col>2</xdr:col>
      <xdr:colOff>692150</xdr:colOff>
      <xdr:row>18</xdr:row>
      <xdr:rowOff>16746</xdr:rowOff>
    </xdr:to>
    <xdr:sp macro="" textlink="">
      <xdr:nvSpPr>
        <xdr:cNvPr id="64" name="フローチャート : 判断 63"/>
        <xdr:cNvSpPr/>
      </xdr:nvSpPr>
      <xdr:spPr bwMode="auto">
        <a:xfrm>
          <a:off x="2857500" y="3048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26923</xdr:rowOff>
    </xdr:from>
    <xdr:ext cx="762000" cy="259045"/>
    <xdr:sp macro="" textlink="">
      <xdr:nvSpPr>
        <xdr:cNvPr id="65" name="テキスト ボックス 64"/>
        <xdr:cNvSpPr txBox="1"/>
      </xdr:nvSpPr>
      <xdr:spPr>
        <a:xfrm>
          <a:off x="2527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98842</xdr:rowOff>
    </xdr:from>
    <xdr:to>
      <xdr:col>5</xdr:col>
      <xdr:colOff>34925</xdr:colOff>
      <xdr:row>19</xdr:row>
      <xdr:rowOff>28992</xdr:rowOff>
    </xdr:to>
    <xdr:sp macro="" textlink="">
      <xdr:nvSpPr>
        <xdr:cNvPr id="71" name="円/楕円 70"/>
        <xdr:cNvSpPr/>
      </xdr:nvSpPr>
      <xdr:spPr bwMode="auto">
        <a:xfrm>
          <a:off x="5600700" y="323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70919</xdr:rowOff>
    </xdr:from>
    <xdr:ext cx="762000" cy="259045"/>
    <xdr:sp macro="" textlink="">
      <xdr:nvSpPr>
        <xdr:cNvPr id="72" name="人口1人当たり決算額の推移該当値テキスト130"/>
        <xdr:cNvSpPr txBox="1"/>
      </xdr:nvSpPr>
      <xdr:spPr>
        <a:xfrm>
          <a:off x="5740400" y="320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108280</xdr:rowOff>
    </xdr:from>
    <xdr:to>
      <xdr:col>4</xdr:col>
      <xdr:colOff>520700</xdr:colOff>
      <xdr:row>19</xdr:row>
      <xdr:rowOff>38430</xdr:rowOff>
    </xdr:to>
    <xdr:sp macro="" textlink="">
      <xdr:nvSpPr>
        <xdr:cNvPr id="73" name="円/楕円 72"/>
        <xdr:cNvSpPr/>
      </xdr:nvSpPr>
      <xdr:spPr bwMode="auto">
        <a:xfrm>
          <a:off x="4953000" y="32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23207</xdr:rowOff>
    </xdr:from>
    <xdr:ext cx="736600" cy="259045"/>
    <xdr:sp macro="" textlink="">
      <xdr:nvSpPr>
        <xdr:cNvPr id="74" name="テキスト ボックス 73"/>
        <xdr:cNvSpPr txBox="1"/>
      </xdr:nvSpPr>
      <xdr:spPr>
        <a:xfrm>
          <a:off x="4622800" y="332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115742</xdr:rowOff>
    </xdr:from>
    <xdr:to>
      <xdr:col>3</xdr:col>
      <xdr:colOff>955675</xdr:colOff>
      <xdr:row>19</xdr:row>
      <xdr:rowOff>45893</xdr:rowOff>
    </xdr:to>
    <xdr:sp macro="" textlink="">
      <xdr:nvSpPr>
        <xdr:cNvPr id="75" name="円/楕円 74"/>
        <xdr:cNvSpPr/>
      </xdr:nvSpPr>
      <xdr:spPr bwMode="auto">
        <a:xfrm>
          <a:off x="4254500" y="32494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30670</xdr:rowOff>
    </xdr:from>
    <xdr:ext cx="762000" cy="259045"/>
    <xdr:sp macro="" textlink="">
      <xdr:nvSpPr>
        <xdr:cNvPr id="76" name="テキスト ボックス 75"/>
        <xdr:cNvSpPr txBox="1"/>
      </xdr:nvSpPr>
      <xdr:spPr>
        <a:xfrm>
          <a:off x="3924300" y="33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125327</xdr:rowOff>
    </xdr:from>
    <xdr:to>
      <xdr:col>3</xdr:col>
      <xdr:colOff>257175</xdr:colOff>
      <xdr:row>19</xdr:row>
      <xdr:rowOff>55477</xdr:rowOff>
    </xdr:to>
    <xdr:sp macro="" textlink="">
      <xdr:nvSpPr>
        <xdr:cNvPr id="77" name="円/楕円 76"/>
        <xdr:cNvSpPr/>
      </xdr:nvSpPr>
      <xdr:spPr bwMode="auto">
        <a:xfrm>
          <a:off x="3556000" y="325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40254</xdr:rowOff>
    </xdr:from>
    <xdr:ext cx="762000" cy="259045"/>
    <xdr:sp macro="" textlink="">
      <xdr:nvSpPr>
        <xdr:cNvPr id="78" name="テキスト ボックス 77"/>
        <xdr:cNvSpPr txBox="1"/>
      </xdr:nvSpPr>
      <xdr:spPr>
        <a:xfrm>
          <a:off x="3225800" y="334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149510</xdr:rowOff>
    </xdr:from>
    <xdr:to>
      <xdr:col>2</xdr:col>
      <xdr:colOff>692150</xdr:colOff>
      <xdr:row>19</xdr:row>
      <xdr:rowOff>79660</xdr:rowOff>
    </xdr:to>
    <xdr:sp macro="" textlink="">
      <xdr:nvSpPr>
        <xdr:cNvPr id="79" name="円/楕円 78"/>
        <xdr:cNvSpPr/>
      </xdr:nvSpPr>
      <xdr:spPr bwMode="auto">
        <a:xfrm>
          <a:off x="2857500" y="328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64437</xdr:rowOff>
    </xdr:from>
    <xdr:ext cx="762000" cy="259045"/>
    <xdr:sp macro="" textlink="">
      <xdr:nvSpPr>
        <xdr:cNvPr id="80" name="テキスト ボックス 79"/>
        <xdr:cNvSpPr txBox="1"/>
      </xdr:nvSpPr>
      <xdr:spPr>
        <a:xfrm>
          <a:off x="2527300" y="33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30131</xdr:rowOff>
    </xdr:from>
    <xdr:to>
      <xdr:col>4</xdr:col>
      <xdr:colOff>1117600</xdr:colOff>
      <xdr:row>36</xdr:row>
      <xdr:rowOff>35465</xdr:rowOff>
    </xdr:to>
    <xdr:cxnSp macro="">
      <xdr:nvCxnSpPr>
        <xdr:cNvPr id="113" name="直線コネクタ 112"/>
        <xdr:cNvCxnSpPr/>
      </xdr:nvCxnSpPr>
      <xdr:spPr bwMode="auto">
        <a:xfrm flipV="1">
          <a:off x="5003800" y="6983381"/>
          <a:ext cx="647700" cy="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302564</xdr:rowOff>
    </xdr:from>
    <xdr:to>
      <xdr:col>4</xdr:col>
      <xdr:colOff>469900</xdr:colOff>
      <xdr:row>36</xdr:row>
      <xdr:rowOff>35465</xdr:rowOff>
    </xdr:to>
    <xdr:cxnSp macro="">
      <xdr:nvCxnSpPr>
        <xdr:cNvPr id="116" name="直線コネクタ 115"/>
        <xdr:cNvCxnSpPr/>
      </xdr:nvCxnSpPr>
      <xdr:spPr bwMode="auto">
        <a:xfrm>
          <a:off x="4305300" y="6912914"/>
          <a:ext cx="698500" cy="7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269322</xdr:rowOff>
    </xdr:from>
    <xdr:to>
      <xdr:col>3</xdr:col>
      <xdr:colOff>904875</xdr:colOff>
      <xdr:row>35</xdr:row>
      <xdr:rowOff>302564</xdr:rowOff>
    </xdr:to>
    <xdr:cxnSp macro="">
      <xdr:nvCxnSpPr>
        <xdr:cNvPr id="119" name="直線コネクタ 118"/>
        <xdr:cNvCxnSpPr/>
      </xdr:nvCxnSpPr>
      <xdr:spPr bwMode="auto">
        <a:xfrm>
          <a:off x="3606800" y="6879672"/>
          <a:ext cx="698500" cy="3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162204</xdr:rowOff>
    </xdr:from>
    <xdr:to>
      <xdr:col>3</xdr:col>
      <xdr:colOff>206375</xdr:colOff>
      <xdr:row>35</xdr:row>
      <xdr:rowOff>269322</xdr:rowOff>
    </xdr:to>
    <xdr:cxnSp macro="">
      <xdr:nvCxnSpPr>
        <xdr:cNvPr id="122" name="直線コネクタ 121"/>
        <xdr:cNvCxnSpPr/>
      </xdr:nvCxnSpPr>
      <xdr:spPr bwMode="auto">
        <a:xfrm>
          <a:off x="2908300" y="6772554"/>
          <a:ext cx="698500" cy="10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175508</xdr:rowOff>
    </xdr:from>
    <xdr:to>
      <xdr:col>3</xdr:col>
      <xdr:colOff>257175</xdr:colOff>
      <xdr:row>35</xdr:row>
      <xdr:rowOff>277108</xdr:rowOff>
    </xdr:to>
    <xdr:sp macro="" textlink="">
      <xdr:nvSpPr>
        <xdr:cNvPr id="123" name="フローチャート : 判断 122"/>
        <xdr:cNvSpPr/>
      </xdr:nvSpPr>
      <xdr:spPr bwMode="auto">
        <a:xfrm>
          <a:off x="35560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287285</xdr:rowOff>
    </xdr:from>
    <xdr:ext cx="762000" cy="259045"/>
    <xdr:sp macro="" textlink="">
      <xdr:nvSpPr>
        <xdr:cNvPr id="124" name="テキスト ボックス 123"/>
        <xdr:cNvSpPr txBox="1"/>
      </xdr:nvSpPr>
      <xdr:spPr>
        <a:xfrm>
          <a:off x="32258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220889</xdr:rowOff>
    </xdr:from>
    <xdr:ext cx="762000" cy="259045"/>
    <xdr:sp macro="" textlink="">
      <xdr:nvSpPr>
        <xdr:cNvPr id="126" name="テキスト ボックス 125"/>
        <xdr:cNvSpPr txBox="1"/>
      </xdr:nvSpPr>
      <xdr:spPr>
        <a:xfrm>
          <a:off x="25273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322231</xdr:rowOff>
    </xdr:from>
    <xdr:to>
      <xdr:col>5</xdr:col>
      <xdr:colOff>34925</xdr:colOff>
      <xdr:row>36</xdr:row>
      <xdr:rowOff>80931</xdr:rowOff>
    </xdr:to>
    <xdr:sp macro="" textlink="">
      <xdr:nvSpPr>
        <xdr:cNvPr id="132" name="円/楕円 131"/>
        <xdr:cNvSpPr/>
      </xdr:nvSpPr>
      <xdr:spPr bwMode="auto">
        <a:xfrm>
          <a:off x="5600700" y="693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294308</xdr:rowOff>
    </xdr:from>
    <xdr:ext cx="762000" cy="259045"/>
    <xdr:sp macro="" textlink="">
      <xdr:nvSpPr>
        <xdr:cNvPr id="133" name="人口1人当たり決算額の推移該当値テキスト445"/>
        <xdr:cNvSpPr txBox="1"/>
      </xdr:nvSpPr>
      <xdr:spPr>
        <a:xfrm>
          <a:off x="5740400" y="69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327565</xdr:rowOff>
    </xdr:from>
    <xdr:to>
      <xdr:col>4</xdr:col>
      <xdr:colOff>520700</xdr:colOff>
      <xdr:row>36</xdr:row>
      <xdr:rowOff>86265</xdr:rowOff>
    </xdr:to>
    <xdr:sp macro="" textlink="">
      <xdr:nvSpPr>
        <xdr:cNvPr id="134" name="円/楕円 133"/>
        <xdr:cNvSpPr/>
      </xdr:nvSpPr>
      <xdr:spPr bwMode="auto">
        <a:xfrm>
          <a:off x="4953000" y="693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71042</xdr:rowOff>
    </xdr:from>
    <xdr:ext cx="736600" cy="259045"/>
    <xdr:sp macro="" textlink="">
      <xdr:nvSpPr>
        <xdr:cNvPr id="135" name="テキスト ボックス 134"/>
        <xdr:cNvSpPr txBox="1"/>
      </xdr:nvSpPr>
      <xdr:spPr>
        <a:xfrm>
          <a:off x="4622800" y="7024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251764</xdr:rowOff>
    </xdr:from>
    <xdr:to>
      <xdr:col>3</xdr:col>
      <xdr:colOff>955675</xdr:colOff>
      <xdr:row>36</xdr:row>
      <xdr:rowOff>10464</xdr:rowOff>
    </xdr:to>
    <xdr:sp macro="" textlink="">
      <xdr:nvSpPr>
        <xdr:cNvPr id="136" name="円/楕円 135"/>
        <xdr:cNvSpPr/>
      </xdr:nvSpPr>
      <xdr:spPr bwMode="auto">
        <a:xfrm>
          <a:off x="42545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338141</xdr:rowOff>
    </xdr:from>
    <xdr:ext cx="762000" cy="259045"/>
    <xdr:sp macro="" textlink="">
      <xdr:nvSpPr>
        <xdr:cNvPr id="137" name="テキスト ボックス 136"/>
        <xdr:cNvSpPr txBox="1"/>
      </xdr:nvSpPr>
      <xdr:spPr>
        <a:xfrm>
          <a:off x="3924300" y="694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218522</xdr:rowOff>
    </xdr:from>
    <xdr:to>
      <xdr:col>3</xdr:col>
      <xdr:colOff>257175</xdr:colOff>
      <xdr:row>35</xdr:row>
      <xdr:rowOff>320122</xdr:rowOff>
    </xdr:to>
    <xdr:sp macro="" textlink="">
      <xdr:nvSpPr>
        <xdr:cNvPr id="138" name="円/楕円 137"/>
        <xdr:cNvSpPr/>
      </xdr:nvSpPr>
      <xdr:spPr bwMode="auto">
        <a:xfrm>
          <a:off x="3556000" y="682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304899</xdr:rowOff>
    </xdr:from>
    <xdr:ext cx="762000" cy="259045"/>
    <xdr:sp macro="" textlink="">
      <xdr:nvSpPr>
        <xdr:cNvPr id="139" name="テキスト ボックス 138"/>
        <xdr:cNvSpPr txBox="1"/>
      </xdr:nvSpPr>
      <xdr:spPr>
        <a:xfrm>
          <a:off x="3225800" y="69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111404</xdr:rowOff>
    </xdr:from>
    <xdr:to>
      <xdr:col>2</xdr:col>
      <xdr:colOff>692150</xdr:colOff>
      <xdr:row>35</xdr:row>
      <xdr:rowOff>213004</xdr:rowOff>
    </xdr:to>
    <xdr:sp macro="" textlink="">
      <xdr:nvSpPr>
        <xdr:cNvPr id="140" name="円/楕円 139"/>
        <xdr:cNvSpPr/>
      </xdr:nvSpPr>
      <xdr:spPr bwMode="auto">
        <a:xfrm>
          <a:off x="28575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223181</xdr:rowOff>
    </xdr:from>
    <xdr:ext cx="762000" cy="259045"/>
    <xdr:sp macro="" textlink="">
      <xdr:nvSpPr>
        <xdr:cNvPr id="141" name="テキスト ボックス 140"/>
        <xdr:cNvSpPr txBox="1"/>
      </xdr:nvSpPr>
      <xdr:spPr>
        <a:xfrm>
          <a:off x="25273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マイナスに転じたが、これは後年度の財政需要に備え財政調整基金を中心に積立てを行ってきたが、平成２６年度においては、直近で予定しいる生涯学習施設の建設に備え、特定目的金への積立てにシフトしたためである。標準財政規模に対する財政調整基金残高割合は、平成２３年度以降１０％超を維持している状況であり、今後も安定した財政運営を行えるよう基金管理と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一般会計、国民健康保険特別会計の順に大きく、水道事業は堅調な経営を続けている。一方で下水道事業については、実質収支の赤字は発生していないものの、一般会計からの赤字補填的な繰入金に依存した経営が続いている。平成２７年度に使用料の改定を行うが、独立採算の原則に立ち返り、定期的に適正な使用料への改定を行い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平成２１年度に実施した高利率の地方債の借換等により公債費の削減を図ったこと、過去の大規模事業に係る償還が終了してきたことから減少傾向にあるが、今後、都市計画道路の整備や白岡駅東部中央土地区画整理事業の本格化などが控えている。また下水道事業に関しても公共下水道事業の整備を今後も進めていく予定であることから元利償還金及び公営企業債の元利償還金に対する繰入金の大幅な減は見込めないところである。引き続き、投資的事業について取捨選択をし、元利償還期の増加を極力抑え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９３３１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13439519</v>
      </c>
      <c r="BO4" s="379"/>
      <c r="BP4" s="379"/>
      <c r="BQ4" s="379"/>
      <c r="BR4" s="379"/>
      <c r="BS4" s="379"/>
      <c r="BT4" s="379"/>
      <c r="BU4" s="380"/>
      <c r="BV4" s="378">
        <v>12987304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12890597</v>
      </c>
      <c r="BO5" s="384"/>
      <c r="BP5" s="384"/>
      <c r="BQ5" s="384"/>
      <c r="BR5" s="384"/>
      <c r="BS5" s="384"/>
      <c r="BT5" s="384"/>
      <c r="BU5" s="385"/>
      <c r="BV5" s="383">
        <v>12428432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84.2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548922</v>
      </c>
      <c r="BO6" s="384"/>
      <c r="BP6" s="384"/>
      <c r="BQ6" s="384"/>
      <c r="BR6" s="384"/>
      <c r="BS6" s="384"/>
      <c r="BT6" s="384"/>
      <c r="BU6" s="385"/>
      <c r="BV6" s="383">
        <v>558872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93.6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125099</v>
      </c>
      <c r="BO7" s="384"/>
      <c r="BP7" s="384"/>
      <c r="BQ7" s="384"/>
      <c r="BR7" s="384"/>
      <c r="BS7" s="384"/>
      <c r="BT7" s="384"/>
      <c r="BU7" s="385"/>
      <c r="BV7" s="383">
        <v>14793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9312427</v>
      </c>
      <c r="CU7" s="384"/>
      <c r="CV7" s="384"/>
      <c r="CW7" s="384"/>
      <c r="CX7" s="384"/>
      <c r="CY7" s="384"/>
      <c r="CZ7" s="384"/>
      <c r="DA7" s="385"/>
      <c r="DB7" s="383">
        <v>9252409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423823</v>
      </c>
      <c r="BO8" s="384"/>
      <c r="BP8" s="384"/>
      <c r="BQ8" s="384"/>
      <c r="BR8" s="384"/>
      <c r="BS8" s="384"/>
      <c r="BT8" s="384"/>
      <c r="BU8" s="385"/>
      <c r="BV8" s="383">
        <v>544079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50272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-120256</v>
      </c>
      <c r="BO9" s="384"/>
      <c r="BP9" s="384"/>
      <c r="BQ9" s="384"/>
      <c r="BR9" s="384"/>
      <c r="BS9" s="384"/>
      <c r="BT9" s="384"/>
      <c r="BU9" s="385"/>
      <c r="BV9" s="383">
        <v>-34890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12.5</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48389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15852</v>
      </c>
      <c r="BO10" s="384"/>
      <c r="BP10" s="384"/>
      <c r="BQ10" s="384"/>
      <c r="BR10" s="384"/>
      <c r="BS10" s="384"/>
      <c r="BT10" s="384"/>
      <c r="BU10" s="385"/>
      <c r="BV10" s="383">
        <v>52149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51688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51365</v>
      </c>
      <c r="S13" s="485"/>
      <c r="T13" s="485"/>
      <c r="U13" s="485"/>
      <c r="V13" s="486"/>
      <c r="W13" s="472" t="s">
        <v>122</v>
      </c>
      <c r="X13" s="396"/>
      <c r="Y13" s="396"/>
      <c r="Z13" s="396"/>
      <c r="AA13" s="396"/>
      <c r="AB13" s="397"/>
      <c r="AC13" s="359">
        <v>608</v>
      </c>
      <c r="AD13" s="360"/>
      <c r="AE13" s="360"/>
      <c r="AF13" s="360"/>
      <c r="AG13" s="361"/>
      <c r="AH13" s="359">
        <v>798</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-104404</v>
      </c>
      <c r="BO13" s="384"/>
      <c r="BP13" s="384"/>
      <c r="BQ13" s="384"/>
      <c r="BR13" s="384"/>
      <c r="BS13" s="384"/>
      <c r="BT13" s="384"/>
      <c r="BU13" s="385"/>
      <c r="BV13" s="383">
        <v>17259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51267</v>
      </c>
      <c r="S14" s="485"/>
      <c r="T14" s="485"/>
      <c r="U14" s="485"/>
      <c r="V14" s="486"/>
      <c r="W14" s="487"/>
      <c r="X14" s="399"/>
      <c r="Y14" s="399"/>
      <c r="Z14" s="399"/>
      <c r="AA14" s="399"/>
      <c r="AB14" s="400"/>
      <c r="AC14" s="477">
        <v>2.6</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3.4</v>
      </c>
      <c r="CU14" s="456"/>
      <c r="CV14" s="456"/>
      <c r="CW14" s="456"/>
      <c r="CX14" s="456"/>
      <c r="CY14" s="456"/>
      <c r="CZ14" s="456"/>
      <c r="DA14" s="457"/>
      <c r="DB14" s="488">
        <v>9.1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50960</v>
      </c>
      <c r="S15" s="485"/>
      <c r="T15" s="485"/>
      <c r="U15" s="485"/>
      <c r="V15" s="486"/>
      <c r="W15" s="472" t="s">
        <v>129</v>
      </c>
      <c r="X15" s="396"/>
      <c r="Y15" s="396"/>
      <c r="Z15" s="396"/>
      <c r="AA15" s="396"/>
      <c r="AB15" s="397"/>
      <c r="AC15" s="359">
        <v>5608</v>
      </c>
      <c r="AD15" s="360"/>
      <c r="AE15" s="360"/>
      <c r="AF15" s="360"/>
      <c r="AG15" s="361"/>
      <c r="AH15" s="359">
        <v>5696</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5665806</v>
      </c>
      <c r="BO15" s="379"/>
      <c r="BP15" s="379"/>
      <c r="BQ15" s="379"/>
      <c r="BR15" s="379"/>
      <c r="BS15" s="379"/>
      <c r="BT15" s="379"/>
      <c r="BU15" s="380"/>
      <c r="BV15" s="378">
        <v>5514394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24.1</v>
      </c>
      <c r="AD16" s="478"/>
      <c r="AE16" s="478"/>
      <c r="AF16" s="478"/>
      <c r="AG16" s="479"/>
      <c r="AH16" s="477">
        <v>23.9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6769877</v>
      </c>
      <c r="BO16" s="384"/>
      <c r="BP16" s="384"/>
      <c r="BQ16" s="384"/>
      <c r="BR16" s="384"/>
      <c r="BS16" s="384"/>
      <c r="BT16" s="384"/>
      <c r="BU16" s="385"/>
      <c r="BV16" s="383">
        <v>6672173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17033</v>
      </c>
      <c r="AD17" s="360"/>
      <c r="AE17" s="360"/>
      <c r="AF17" s="360"/>
      <c r="AG17" s="361"/>
      <c r="AH17" s="359">
        <v>16824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7319606</v>
      </c>
      <c r="BO17" s="384"/>
      <c r="BP17" s="384"/>
      <c r="BQ17" s="384"/>
      <c r="BR17" s="384"/>
      <c r="BS17" s="384"/>
      <c r="BT17" s="384"/>
      <c r="BU17" s="385"/>
      <c r="BV17" s="383">
        <v>7141834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24.92</v>
      </c>
      <c r="M18" s="448"/>
      <c r="N18" s="448"/>
      <c r="O18" s="448"/>
      <c r="P18" s="448"/>
      <c r="Q18" s="448"/>
      <c r="R18" s="449"/>
      <c r="S18" s="449"/>
      <c r="T18" s="449"/>
      <c r="U18" s="449"/>
      <c r="V18" s="450"/>
      <c r="W18" s="464"/>
      <c r="X18" s="465"/>
      <c r="Y18" s="465"/>
      <c r="Z18" s="465"/>
      <c r="AA18" s="465"/>
      <c r="AB18" s="473"/>
      <c r="AC18" s="347">
        <v>73.3</v>
      </c>
      <c r="AD18" s="348"/>
      <c r="AE18" s="348"/>
      <c r="AF18" s="348"/>
      <c r="AG18" s="451"/>
      <c r="AH18" s="347">
        <v>70.599999999999994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8119618</v>
      </c>
      <c r="BO18" s="384"/>
      <c r="BP18" s="384"/>
      <c r="BQ18" s="384"/>
      <c r="BR18" s="384"/>
      <c r="BS18" s="384"/>
      <c r="BT18" s="384"/>
      <c r="BU18" s="385"/>
      <c r="BV18" s="383">
        <v>7835986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2017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10566379</v>
      </c>
      <c r="BO19" s="384"/>
      <c r="BP19" s="384"/>
      <c r="BQ19" s="384"/>
      <c r="BR19" s="384"/>
      <c r="BS19" s="384"/>
      <c r="BT19" s="384"/>
      <c r="BU19" s="385"/>
      <c r="BV19" s="383">
        <v>10366193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17869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11656825</v>
      </c>
      <c r="BO23" s="384"/>
      <c r="BP23" s="384"/>
      <c r="BQ23" s="384"/>
      <c r="BR23" s="384"/>
      <c r="BS23" s="384"/>
      <c r="BT23" s="384"/>
      <c r="BU23" s="385"/>
      <c r="BV23" s="383">
        <v>11788365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8100</v>
      </c>
      <c r="R24" s="360"/>
      <c r="S24" s="360"/>
      <c r="T24" s="360"/>
      <c r="U24" s="360"/>
      <c r="V24" s="361"/>
      <c r="W24" s="425"/>
      <c r="X24" s="416"/>
      <c r="Y24" s="417"/>
      <c r="Z24" s="356" t="s">
        <v>152</v>
      </c>
      <c r="AA24" s="357"/>
      <c r="AB24" s="357"/>
      <c r="AC24" s="357"/>
      <c r="AD24" s="357"/>
      <c r="AE24" s="357"/>
      <c r="AF24" s="357"/>
      <c r="AG24" s="358"/>
      <c r="AH24" s="359">
        <v>299</v>
      </c>
      <c r="AI24" s="360"/>
      <c r="AJ24" s="360"/>
      <c r="AK24" s="360"/>
      <c r="AL24" s="361"/>
      <c r="AM24" s="359">
        <v>881751</v>
      </c>
      <c r="AN24" s="360"/>
      <c r="AO24" s="360"/>
      <c r="AP24" s="360"/>
      <c r="AQ24" s="360"/>
      <c r="AR24" s="361"/>
      <c r="AS24" s="359">
        <v>2949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10125351</v>
      </c>
      <c r="BO24" s="384"/>
      <c r="BP24" s="384"/>
      <c r="BQ24" s="384"/>
      <c r="BR24" s="384"/>
      <c r="BS24" s="384"/>
      <c r="BT24" s="384"/>
      <c r="BU24" s="385"/>
      <c r="BV24" s="383">
        <v>9841939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6860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1076868</v>
      </c>
      <c r="BO25" s="379"/>
      <c r="BP25" s="379"/>
      <c r="BQ25" s="379"/>
      <c r="BR25" s="379"/>
      <c r="BS25" s="379"/>
      <c r="BT25" s="379"/>
      <c r="BU25" s="380"/>
      <c r="BV25" s="378">
        <v>1096275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6410</v>
      </c>
      <c r="R26" s="360"/>
      <c r="S26" s="360"/>
      <c r="T26" s="360"/>
      <c r="U26" s="360"/>
      <c r="V26" s="361"/>
      <c r="W26" s="425"/>
      <c r="X26" s="416"/>
      <c r="Y26" s="417"/>
      <c r="Z26" s="356" t="s">
        <v>158</v>
      </c>
      <c r="AA26" s="438"/>
      <c r="AB26" s="438"/>
      <c r="AC26" s="438"/>
      <c r="AD26" s="438"/>
      <c r="AE26" s="438"/>
      <c r="AF26" s="438"/>
      <c r="AG26" s="439"/>
      <c r="AH26" s="359">
        <v>23</v>
      </c>
      <c r="AI26" s="360"/>
      <c r="AJ26" s="360"/>
      <c r="AK26" s="360"/>
      <c r="AL26" s="361"/>
      <c r="AM26" s="359">
        <v>57937</v>
      </c>
      <c r="AN26" s="360"/>
      <c r="AO26" s="360"/>
      <c r="AP26" s="360"/>
      <c r="AQ26" s="360"/>
      <c r="AR26" s="361"/>
      <c r="AS26" s="359">
        <v>2519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3100</v>
      </c>
      <c r="R27" s="360"/>
      <c r="S27" s="360"/>
      <c r="T27" s="360"/>
      <c r="U27" s="360"/>
      <c r="V27" s="361"/>
      <c r="W27" s="425"/>
      <c r="X27" s="416"/>
      <c r="Y27" s="417"/>
      <c r="Z27" s="356" t="s">
        <v>161</v>
      </c>
      <c r="AA27" s="357"/>
      <c r="AB27" s="357"/>
      <c r="AC27" s="357"/>
      <c r="AD27" s="357"/>
      <c r="AE27" s="357"/>
      <c r="AF27" s="357"/>
      <c r="AG27" s="358"/>
      <c r="AH27" s="359">
        <v>5</v>
      </c>
      <c r="AI27" s="360"/>
      <c r="AJ27" s="360"/>
      <c r="AK27" s="360"/>
      <c r="AL27" s="361"/>
      <c r="AM27" s="359">
        <v>20020</v>
      </c>
      <c r="AN27" s="360"/>
      <c r="AO27" s="360"/>
      <c r="AP27" s="360"/>
      <c r="AQ27" s="360"/>
      <c r="AR27" s="361"/>
      <c r="AS27" s="359">
        <v>4004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997109</v>
      </c>
      <c r="BO27" s="387"/>
      <c r="BP27" s="387"/>
      <c r="BQ27" s="387"/>
      <c r="BR27" s="387"/>
      <c r="BS27" s="387"/>
      <c r="BT27" s="387"/>
      <c r="BU27" s="388"/>
      <c r="BV27" s="386">
        <v>996901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2450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1074808</v>
      </c>
      <c r="BO28" s="379"/>
      <c r="BP28" s="379"/>
      <c r="BQ28" s="379"/>
      <c r="BR28" s="379"/>
      <c r="BS28" s="379"/>
      <c r="BT28" s="379"/>
      <c r="BU28" s="380"/>
      <c r="BV28" s="378">
        <v>1058956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2220</v>
      </c>
      <c r="R29" s="360"/>
      <c r="S29" s="360"/>
      <c r="T29" s="360"/>
      <c r="U29" s="360"/>
      <c r="V29" s="361"/>
      <c r="W29" s="426"/>
      <c r="X29" s="427"/>
      <c r="Y29" s="428"/>
      <c r="Z29" s="356" t="s">
        <v>168</v>
      </c>
      <c r="AA29" s="357"/>
      <c r="AB29" s="357"/>
      <c r="AC29" s="357"/>
      <c r="AD29" s="357"/>
      <c r="AE29" s="357"/>
      <c r="AF29" s="357"/>
      <c r="AG29" s="358"/>
      <c r="AH29" s="359">
        <v>304</v>
      </c>
      <c r="AI29" s="360"/>
      <c r="AJ29" s="360"/>
      <c r="AK29" s="360"/>
      <c r="AL29" s="361"/>
      <c r="AM29" s="359">
        <v>901771</v>
      </c>
      <c r="AN29" s="360"/>
      <c r="AO29" s="360"/>
      <c r="AP29" s="360"/>
      <c r="AQ29" s="360"/>
      <c r="AR29" s="361"/>
      <c r="AS29" s="359">
        <v>2966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47467</v>
      </c>
      <c r="BO29" s="384"/>
      <c r="BP29" s="384"/>
      <c r="BQ29" s="384"/>
      <c r="BR29" s="384"/>
      <c r="BS29" s="384"/>
      <c r="BT29" s="384"/>
      <c r="BU29" s="385"/>
      <c r="BV29" s="383">
        <v>47430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1051026</v>
      </c>
      <c r="BO30" s="387"/>
      <c r="BP30" s="387"/>
      <c r="BQ30" s="387"/>
      <c r="BR30" s="387"/>
      <c r="BS30" s="387"/>
      <c r="BT30" s="387"/>
      <c r="BU30" s="388"/>
      <c r="BV30" s="386">
        <v>849263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蓮田白岡衛生組合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白岡市土地開発公社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埼葛斎場組合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しらおか味彩センター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野牛・高岩土地区画整理事業特別会計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埼玉東部消防組合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白岡駅東部中央土地区画整理事業特別会計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埼玉県後期高齢者医療広域連合（一般会計）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埼玉県後期高齢者医療広域連合（特別会計）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埼玉県市町村総合事務組合（一般会計）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埼玉県市町村総合事務組合（交通災害特別会計）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12006</v>
      </c>
      <c r="J41" s="83">
        <v>11889</v>
      </c>
      <c r="K41" s="83">
        <v>11863</v>
      </c>
      <c r="L41" s="83">
        <v>11788</v>
      </c>
      <c r="M41" s="84">
        <v>11657</v>
      </c>
    </row>
    <row r="42" spans="2:13" ht="27.75" customHeight="1">
      <c r="B42" s="1171"/>
      <c r="C42" s="1172"/>
      <c r="D42" s="85"/>
      <c r="E42" s="1175" t="s">
        <v>25</v>
      </c>
      <c r="F42" s="1175"/>
      <c r="G42" s="1175"/>
      <c r="H42" s="1176"/>
      <c r="I42" s="86" t="s">
        <v>477</v>
      </c>
      <c r="J42" s="87">
        <v>3</v>
      </c>
      <c r="K42" s="87" t="s">
        <v>477</v>
      </c>
      <c r="L42" s="87">
        <v>116</v>
      </c>
      <c r="M42" s="88">
        <v>183</v>
      </c>
    </row>
    <row r="43" spans="2:13" ht="27.75" customHeight="1">
      <c r="B43" s="1171"/>
      <c r="C43" s="1172"/>
      <c r="D43" s="85"/>
      <c r="E43" s="1175" t="s">
        <v>26</v>
      </c>
      <c r="F43" s="1175"/>
      <c r="G43" s="1175"/>
      <c r="H43" s="1176"/>
      <c r="I43" s="86">
        <v>5297</v>
      </c>
      <c r="J43" s="87">
        <v>5273</v>
      </c>
      <c r="K43" s="87">
        <v>4877</v>
      </c>
      <c r="L43" s="87">
        <v>4484</v>
      </c>
      <c r="M43" s="88">
        <v>4210</v>
      </c>
    </row>
    <row r="44" spans="2:13" ht="27.75" customHeight="1">
      <c r="B44" s="1171"/>
      <c r="C44" s="1172"/>
      <c r="D44" s="85"/>
      <c r="E44" s="1175" t="s">
        <v>27</v>
      </c>
      <c r="F44" s="1175"/>
      <c r="G44" s="1175"/>
      <c r="H44" s="1176"/>
      <c r="I44" s="86">
        <v>466</v>
      </c>
      <c r="J44" s="87">
        <v>442</v>
      </c>
      <c r="K44" s="87">
        <v>436</v>
      </c>
      <c r="L44" s="87">
        <v>464</v>
      </c>
      <c r="M44" s="88">
        <v>827</v>
      </c>
    </row>
    <row r="45" spans="2:13" ht="27.75" customHeight="1">
      <c r="B45" s="1171"/>
      <c r="C45" s="1172"/>
      <c r="D45" s="85"/>
      <c r="E45" s="1175" t="s">
        <v>28</v>
      </c>
      <c r="F45" s="1175"/>
      <c r="G45" s="1175"/>
      <c r="H45" s="1176"/>
      <c r="I45" s="86">
        <v>1592</v>
      </c>
      <c r="J45" s="87">
        <v>1534</v>
      </c>
      <c r="K45" s="87">
        <v>841</v>
      </c>
      <c r="L45" s="87">
        <v>646</v>
      </c>
      <c r="M45" s="88">
        <v>448</v>
      </c>
    </row>
    <row r="46" spans="2:13" ht="27.75" customHeight="1">
      <c r="B46" s="1171"/>
      <c r="C46" s="1172"/>
      <c r="D46" s="85"/>
      <c r="E46" s="1175" t="s">
        <v>29</v>
      </c>
      <c r="F46" s="1175"/>
      <c r="G46" s="1175"/>
      <c r="H46" s="1176"/>
      <c r="I46" s="86" t="s">
        <v>477</v>
      </c>
      <c r="J46" s="87" t="s">
        <v>477</v>
      </c>
      <c r="K46" s="87" t="s">
        <v>477</v>
      </c>
      <c r="L46" s="87" t="s">
        <v>477</v>
      </c>
      <c r="M46" s="88" t="s">
        <v>477</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1835</v>
      </c>
      <c r="J49" s="87">
        <v>2207</v>
      </c>
      <c r="K49" s="87">
        <v>2576</v>
      </c>
      <c r="L49" s="87">
        <v>2964</v>
      </c>
      <c r="M49" s="88">
        <v>3044</v>
      </c>
    </row>
    <row r="50" spans="2:13" ht="27.75" customHeight="1">
      <c r="B50" s="1171"/>
      <c r="C50" s="1172"/>
      <c r="D50" s="85"/>
      <c r="E50" s="1175" t="s">
        <v>34</v>
      </c>
      <c r="F50" s="1175"/>
      <c r="G50" s="1175"/>
      <c r="H50" s="1176"/>
      <c r="I50" s="86">
        <v>1064</v>
      </c>
      <c r="J50" s="87">
        <v>1102</v>
      </c>
      <c r="K50" s="87">
        <v>501</v>
      </c>
      <c r="L50" s="87">
        <v>532</v>
      </c>
      <c r="M50" s="88">
        <v>747</v>
      </c>
    </row>
    <row r="51" spans="2:13" ht="27.75" customHeight="1">
      <c r="B51" s="1173"/>
      <c r="C51" s="1174"/>
      <c r="D51" s="85"/>
      <c r="E51" s="1175" t="s">
        <v>35</v>
      </c>
      <c r="F51" s="1175"/>
      <c r="G51" s="1175"/>
      <c r="H51" s="1176"/>
      <c r="I51" s="86">
        <v>12871</v>
      </c>
      <c r="J51" s="87">
        <v>12956</v>
      </c>
      <c r="K51" s="87">
        <v>12985</v>
      </c>
      <c r="L51" s="87">
        <v>13255</v>
      </c>
      <c r="M51" s="88">
        <v>13253</v>
      </c>
    </row>
    <row r="52" spans="2:13" ht="27.75" customHeight="1" thickBot="1">
      <c r="B52" s="1177" t="s">
        <v>36</v>
      </c>
      <c r="C52" s="1178"/>
      <c r="D52" s="90"/>
      <c r="E52" s="1179" t="s">
        <v>37</v>
      </c>
      <c r="F52" s="1179"/>
      <c r="G52" s="1179"/>
      <c r="H52" s="1180"/>
      <c r="I52" s="91">
        <v>3591</v>
      </c>
      <c r="J52" s="92">
        <v>2875</v>
      </c>
      <c r="K52" s="92">
        <v>1955</v>
      </c>
      <c r="L52" s="92">
        <v>747</v>
      </c>
      <c r="M52" s="93">
        <v>280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29744</v>
      </c>
      <c r="E3" s="116"/>
      <c r="F3" s="117">
        <v>49426</v>
      </c>
      <c r="G3" s="118"/>
      <c r="H3" s="119"/>
    </row>
    <row r="4" spans="1:8">
      <c r="A4" s="120"/>
      <c r="B4" s="121"/>
      <c r="C4" s="122"/>
      <c r="D4" s="123">
        <v>22780</v>
      </c>
      <c r="E4" s="124"/>
      <c r="F4" s="125">
        <v>26568</v>
      </c>
      <c r="G4" s="126"/>
      <c r="H4" s="127"/>
    </row>
    <row r="5" spans="1:8">
      <c r="A5" s="108" t="s">
        <v>509</v>
      </c>
      <c r="B5" s="113"/>
      <c r="C5" s="114"/>
      <c r="D5" s="115">
        <v>22706</v>
      </c>
      <c r="E5" s="116"/>
      <c r="F5" s="117">
        <v>42839</v>
      </c>
      <c r="G5" s="118"/>
      <c r="H5" s="119"/>
    </row>
    <row r="6" spans="1:8">
      <c r="A6" s="120"/>
      <c r="B6" s="121"/>
      <c r="C6" s="122"/>
      <c r="D6" s="123">
        <v>12975</v>
      </c>
      <c r="E6" s="124"/>
      <c r="F6" s="125">
        <v>22027</v>
      </c>
      <c r="G6" s="126"/>
      <c r="H6" s="127"/>
    </row>
    <row r="7" spans="1:8">
      <c r="A7" s="108" t="s">
        <v>510</v>
      </c>
      <c r="B7" s="113"/>
      <c r="C7" s="114"/>
      <c r="D7" s="115">
        <v>28574</v>
      </c>
      <c r="E7" s="116"/>
      <c r="F7" s="117">
        <v>50880</v>
      </c>
      <c r="G7" s="118"/>
      <c r="H7" s="119"/>
    </row>
    <row r="8" spans="1:8">
      <c r="A8" s="120"/>
      <c r="B8" s="121"/>
      <c r="C8" s="122"/>
      <c r="D8" s="123">
        <v>19929</v>
      </c>
      <c r="E8" s="124"/>
      <c r="F8" s="125">
        <v>26879</v>
      </c>
      <c r="G8" s="126"/>
      <c r="H8" s="127"/>
    </row>
    <row r="9" spans="1:8">
      <c r="A9" s="108" t="s">
        <v>511</v>
      </c>
      <c r="B9" s="113"/>
      <c r="C9" s="114"/>
      <c r="D9" s="115">
        <v>20109</v>
      </c>
      <c r="E9" s="116"/>
      <c r="F9" s="117">
        <v>63956</v>
      </c>
      <c r="G9" s="118"/>
      <c r="H9" s="119"/>
    </row>
    <row r="10" spans="1:8">
      <c r="A10" s="120"/>
      <c r="B10" s="121"/>
      <c r="C10" s="122"/>
      <c r="D10" s="123">
        <v>15669</v>
      </c>
      <c r="E10" s="124"/>
      <c r="F10" s="125">
        <v>29239</v>
      </c>
      <c r="G10" s="126"/>
      <c r="H10" s="127"/>
    </row>
    <row r="11" spans="1:8">
      <c r="A11" s="108" t="s">
        <v>512</v>
      </c>
      <c r="B11" s="113"/>
      <c r="C11" s="114"/>
      <c r="D11" s="115">
        <v>22399</v>
      </c>
      <c r="E11" s="116"/>
      <c r="F11" s="117">
        <v>66255</v>
      </c>
      <c r="G11" s="118"/>
      <c r="H11" s="119"/>
    </row>
    <row r="12" spans="1:8">
      <c r="A12" s="120"/>
      <c r="B12" s="121"/>
      <c r="C12" s="128"/>
      <c r="D12" s="123">
        <v>13474</v>
      </c>
      <c r="E12" s="124"/>
      <c r="F12" s="125">
        <v>31822</v>
      </c>
      <c r="G12" s="126"/>
      <c r="H12" s="127"/>
    </row>
    <row r="13" spans="1:8">
      <c r="A13" s="108"/>
      <c r="B13" s="113"/>
      <c r="C13" s="129"/>
      <c r="D13" s="130">
        <v>24706</v>
      </c>
      <c r="E13" s="131"/>
      <c r="F13" s="132">
        <v>54671</v>
      </c>
      <c r="G13" s="133"/>
      <c r="H13" s="119"/>
    </row>
    <row r="14" spans="1:8">
      <c r="A14" s="120"/>
      <c r="B14" s="121"/>
      <c r="C14" s="122"/>
      <c r="D14" s="123">
        <v>16965</v>
      </c>
      <c r="E14" s="124"/>
      <c r="F14" s="125">
        <v>27307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6.31</v>
      </c>
      <c r="C19" s="134">
        <f>ROUND(VALUE(SUBSTITUTE(実質収支比率等に係る経年分析!G$48,"▲","-")),2)</f>
        <v>5.12</v>
      </c>
      <c r="D19" s="134">
        <f>ROUND(VALUE(SUBSTITUTE(実質収支比率等に係る経年分析!H$48,"▲","-")),2)</f>
        <v>6.51</v>
      </c>
      <c r="E19" s="134">
        <f>ROUND(VALUE(SUBSTITUTE(実質収支比率等に係る経年分析!I$48,"▲","-")),2)</f>
        <v>5.88</v>
      </c>
      <c r="F19" s="134">
        <f>ROUND(VALUE(SUBSTITUTE(実質収支比率等に係る経年分析!J$48,"▲","-")),2)</f>
        <v>4.55</v>
      </c>
    </row>
    <row r="20" spans="1:11">
      <c r="A20" s="134" t="s">
        <v>42</v>
      </c>
      <c r="B20" s="134">
        <f>ROUND(VALUE(SUBSTITUTE(実質収支比率等に係る経年分析!F$47,"▲","-")),2)</f>
        <v>9.93</v>
      </c>
      <c r="C20" s="134">
        <f>ROUND(VALUE(SUBSTITUTE(実質収支比率等に係る経年分析!G$47,"▲","-")),2)</f>
        <v>11.26</v>
      </c>
      <c r="D20" s="134">
        <f>ROUND(VALUE(SUBSTITUTE(実質収支比率等に係る経年分析!H$47,"▲","-")),2)</f>
        <v>11.32</v>
      </c>
      <c r="E20" s="134">
        <f>ROUND(VALUE(SUBSTITUTE(実質収支比率等に係る経年分析!I$47,"▲","-")),2)</f>
        <v>11.45</v>
      </c>
      <c r="F20" s="134">
        <f>ROUND(VALUE(SUBSTITUTE(実質収支比率等に係る経年分析!J$47,"▲","-")),2)</f>
        <v>11.54</v>
      </c>
    </row>
    <row r="21" spans="1:11">
      <c r="A21" s="134" t="s">
        <v>43</v>
      </c>
      <c r="B21" s="134">
        <f>IF(ISNUMBER(VALUE(SUBSTITUTE(実質収支比率等に係る経年分析!F$49,"▲","-"))),ROUND(VALUE(SUBSTITUTE(実質収支比率等に係る経年分析!F$49,"▲","-")),2),NA())</f>
        <v>1.6</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-1.1200000000000001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白岡駅東部中央土地区画整理事業特別会計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野牛・高岩土地区画整理事業特別会計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5.1100000000000003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16.010000000000002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1114</v>
      </c>
      <c r="E42" s="136"/>
      <c r="F42" s="136"/>
      <c r="G42" s="136">
        <f>'実質公債費比率（分子）の構造'!L$52</f>
        <v>1158</v>
      </c>
      <c r="H42" s="136"/>
      <c r="I42" s="136"/>
      <c r="J42" s="136">
        <f>'実質公債費比率（分子）の構造'!M$52</f>
        <v>1172</v>
      </c>
      <c r="K42" s="136"/>
      <c r="L42" s="136"/>
      <c r="M42" s="136">
        <f>'実質公債費比率（分子）の構造'!N$52</f>
        <v>1214</v>
      </c>
      <c r="N42" s="136"/>
      <c r="O42" s="136"/>
      <c r="P42" s="136">
        <f>'実質公債費比率（分子）の構造'!O$52</f>
        <v>1254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17</v>
      </c>
      <c r="O44" s="136"/>
      <c r="P44" s="136"/>
    </row>
    <row r="45" spans="1:16">
      <c r="A45" s="136" t="s">
        <v>53</v>
      </c>
      <c r="B45" s="136">
        <f>'実質公債費比率（分子）の構造'!K$49</f>
        <v>72</v>
      </c>
      <c r="C45" s="136"/>
      <c r="D45" s="136"/>
      <c r="E45" s="136">
        <f>'実質公債費比率（分子）の構造'!L$49</f>
        <v>72</v>
      </c>
      <c r="F45" s="136"/>
      <c r="G45" s="136"/>
      <c r="H45" s="136">
        <f>'実質公債費比率（分子）の構造'!M$49</f>
        <v>72</v>
      </c>
      <c r="I45" s="136"/>
      <c r="J45" s="136"/>
      <c r="K45" s="136">
        <f>'実質公債費比率（分子）の構造'!N$49</f>
        <v>88</v>
      </c>
      <c r="L45" s="136"/>
      <c r="M45" s="136"/>
      <c r="N45" s="136">
        <f>'実質公債費比率（分子）の構造'!O$49</f>
        <v>85</v>
      </c>
      <c r="O45" s="136"/>
      <c r="P45" s="136"/>
    </row>
    <row r="46" spans="1:16">
      <c r="A46" s="136" t="s">
        <v>54</v>
      </c>
      <c r="B46" s="136">
        <f>'実質公債費比率（分子）の構造'!K$48</f>
        <v>520</v>
      </c>
      <c r="C46" s="136"/>
      <c r="D46" s="136"/>
      <c r="E46" s="136">
        <f>'実質公債費比率（分子）の構造'!L$48</f>
        <v>537</v>
      </c>
      <c r="F46" s="136"/>
      <c r="G46" s="136"/>
      <c r="H46" s="136">
        <f>'実質公債費比率（分子）の構造'!M$48</f>
        <v>499</v>
      </c>
      <c r="I46" s="136"/>
      <c r="J46" s="136"/>
      <c r="K46" s="136">
        <f>'実質公債費比率（分子）の構造'!N$48</f>
        <v>325</v>
      </c>
      <c r="L46" s="136"/>
      <c r="M46" s="136"/>
      <c r="N46" s="136">
        <f>'実質公債費比率（分子）の構造'!O$48</f>
        <v>350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1396</v>
      </c>
      <c r="C49" s="136"/>
      <c r="D49" s="136"/>
      <c r="E49" s="136">
        <f>'実質公債費比率（分子）の構造'!L$45</f>
        <v>1333</v>
      </c>
      <c r="F49" s="136"/>
      <c r="G49" s="136"/>
      <c r="H49" s="136">
        <f>'実質公債費比率（分子）の構造'!M$45</f>
        <v>1302</v>
      </c>
      <c r="I49" s="136"/>
      <c r="J49" s="136"/>
      <c r="K49" s="136">
        <f>'実質公債費比率（分子）の構造'!N$45</f>
        <v>1302</v>
      </c>
      <c r="L49" s="136"/>
      <c r="M49" s="136"/>
      <c r="N49" s="136">
        <f>'実質公債費比率（分子）の構造'!O$45</f>
        <v>1323</v>
      </c>
      <c r="O49" s="136"/>
      <c r="P49" s="136"/>
    </row>
    <row r="50" spans="1:16">
      <c r="A50" s="136" t="s">
        <v>58</v>
      </c>
      <c r="B50" s="136" t="e">
        <f>NA()</f>
        <v>#N/A</v>
      </c>
      <c r="C50" s="136">
        <f>IF(ISNUMBER('実質公債費比率（分子）の構造'!K$53),'実質公債費比率（分子）の構造'!K$53,NA())</f>
        <v>1065</v>
      </c>
      <c r="D50" s="136" t="e">
        <f>NA()</f>
        <v>#N/A</v>
      </c>
      <c r="E50" s="136" t="e">
        <f>NA()</f>
        <v>#N/A</v>
      </c>
      <c r="F50" s="136">
        <f>IF(ISNUMBER('実質公債費比率（分子）の構造'!L$53),'実質公債費比率（分子）の構造'!L$53,NA())</f>
        <v>784</v>
      </c>
      <c r="G50" s="136" t="e">
        <f>NA()</f>
        <v>#N/A</v>
      </c>
      <c r="H50" s="136" t="e">
        <f>NA()</f>
        <v>#N/A</v>
      </c>
      <c r="I50" s="136">
        <f>IF(ISNUMBER('実質公債費比率（分子）の構造'!M$53),'実質公債費比率（分子）の構造'!M$53,NA())</f>
        <v>701</v>
      </c>
      <c r="J50" s="136" t="e">
        <f>NA()</f>
        <v>#N/A</v>
      </c>
      <c r="K50" s="136" t="e">
        <f>NA()</f>
        <v>#N/A</v>
      </c>
      <c r="L50" s="136">
        <f>IF(ISNUMBER('実質公債費比率（分子）の構造'!N$53),'実質公債費比率（分子）の構造'!N$53,NA())</f>
        <v>501</v>
      </c>
      <c r="M50" s="136" t="e">
        <f>NA()</f>
        <v>#N/A</v>
      </c>
      <c r="N50" s="136" t="e">
        <f>NA()</f>
        <v>#N/A</v>
      </c>
      <c r="O50" s="136">
        <f>IF(ISNUMBER('実質公債費比率（分子）の構造'!O$53),'実質公債費比率（分子）の構造'!O$53,NA())</f>
        <v>521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12871</v>
      </c>
      <c r="E56" s="135"/>
      <c r="F56" s="135"/>
      <c r="G56" s="135">
        <f>'将来負担比率（分子）の構造'!J$51</f>
        <v>12956</v>
      </c>
      <c r="H56" s="135"/>
      <c r="I56" s="135"/>
      <c r="J56" s="135">
        <f>'将来負担比率（分子）の構造'!K$51</f>
        <v>12985</v>
      </c>
      <c r="K56" s="135"/>
      <c r="L56" s="135"/>
      <c r="M56" s="135">
        <f>'将来負担比率（分子）の構造'!L$51</f>
        <v>13255</v>
      </c>
      <c r="N56" s="135"/>
      <c r="O56" s="135"/>
      <c r="P56" s="135">
        <f>'将来負担比率（分子）の構造'!M$51</f>
        <v>13253</v>
      </c>
    </row>
    <row r="57" spans="1:16">
      <c r="A57" s="135" t="s">
        <v>34</v>
      </c>
      <c r="B57" s="135"/>
      <c r="C57" s="135"/>
      <c r="D57" s="135">
        <f>'将来負担比率（分子）の構造'!I$50</f>
        <v>1064</v>
      </c>
      <c r="E57" s="135"/>
      <c r="F57" s="135"/>
      <c r="G57" s="135">
        <f>'将来負担比率（分子）の構造'!J$50</f>
        <v>1102</v>
      </c>
      <c r="H57" s="135"/>
      <c r="I57" s="135"/>
      <c r="J57" s="135">
        <f>'将来負担比率（分子）の構造'!K$50</f>
        <v>501</v>
      </c>
      <c r="K57" s="135"/>
      <c r="L57" s="135"/>
      <c r="M57" s="135">
        <f>'将来負担比率（分子）の構造'!L$50</f>
        <v>532</v>
      </c>
      <c r="N57" s="135"/>
      <c r="O57" s="135"/>
      <c r="P57" s="135">
        <f>'将来負担比率（分子）の構造'!M$50</f>
        <v>747</v>
      </c>
    </row>
    <row r="58" spans="1:16">
      <c r="A58" s="135" t="s">
        <v>33</v>
      </c>
      <c r="B58" s="135"/>
      <c r="C58" s="135"/>
      <c r="D58" s="135">
        <f>'将来負担比率（分子）の構造'!I$49</f>
        <v>1835</v>
      </c>
      <c r="E58" s="135"/>
      <c r="F58" s="135"/>
      <c r="G58" s="135">
        <f>'将来負担比率（分子）の構造'!J$49</f>
        <v>2207</v>
      </c>
      <c r="H58" s="135"/>
      <c r="I58" s="135"/>
      <c r="J58" s="135">
        <f>'将来負担比率（分子）の構造'!K$49</f>
        <v>2576</v>
      </c>
      <c r="K58" s="135"/>
      <c r="L58" s="135"/>
      <c r="M58" s="135">
        <f>'将来負担比率（分子）の構造'!L$49</f>
        <v>2964</v>
      </c>
      <c r="N58" s="135"/>
      <c r="O58" s="135"/>
      <c r="P58" s="135">
        <f>'将来負担比率（分子）の構造'!M$49</f>
        <v>3044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1592</v>
      </c>
      <c r="C62" s="135"/>
      <c r="D62" s="135"/>
      <c r="E62" s="135">
        <f>'将来負担比率（分子）の構造'!J$45</f>
        <v>1534</v>
      </c>
      <c r="F62" s="135"/>
      <c r="G62" s="135"/>
      <c r="H62" s="135">
        <f>'将来負担比率（分子）の構造'!K$45</f>
        <v>841</v>
      </c>
      <c r="I62" s="135"/>
      <c r="J62" s="135"/>
      <c r="K62" s="135">
        <f>'将来負担比率（分子）の構造'!L$45</f>
        <v>646</v>
      </c>
      <c r="L62" s="135"/>
      <c r="M62" s="135"/>
      <c r="N62" s="135">
        <f>'将来負担比率（分子）の構造'!M$45</f>
        <v>448</v>
      </c>
      <c r="O62" s="135"/>
      <c r="P62" s="135"/>
    </row>
    <row r="63" spans="1:16">
      <c r="A63" s="135" t="s">
        <v>27</v>
      </c>
      <c r="B63" s="135">
        <f>'将来負担比率（分子）の構造'!I$44</f>
        <v>466</v>
      </c>
      <c r="C63" s="135"/>
      <c r="D63" s="135"/>
      <c r="E63" s="135">
        <f>'将来負担比率（分子）の構造'!J$44</f>
        <v>442</v>
      </c>
      <c r="F63" s="135"/>
      <c r="G63" s="135"/>
      <c r="H63" s="135">
        <f>'将来負担比率（分子）の構造'!K$44</f>
        <v>436</v>
      </c>
      <c r="I63" s="135"/>
      <c r="J63" s="135"/>
      <c r="K63" s="135">
        <f>'将来負担比率（分子）の構造'!L$44</f>
        <v>464</v>
      </c>
      <c r="L63" s="135"/>
      <c r="M63" s="135"/>
      <c r="N63" s="135">
        <f>'将来負担比率（分子）の構造'!M$44</f>
        <v>827</v>
      </c>
      <c r="O63" s="135"/>
      <c r="P63" s="135"/>
    </row>
    <row r="64" spans="1:16">
      <c r="A64" s="135" t="s">
        <v>26</v>
      </c>
      <c r="B64" s="135">
        <f>'将来負担比率（分子）の構造'!I$43</f>
        <v>5297</v>
      </c>
      <c r="C64" s="135"/>
      <c r="D64" s="135"/>
      <c r="E64" s="135">
        <f>'将来負担比率（分子）の構造'!J$43</f>
        <v>5273</v>
      </c>
      <c r="F64" s="135"/>
      <c r="G64" s="135"/>
      <c r="H64" s="135">
        <f>'将来負担比率（分子）の構造'!K$43</f>
        <v>4877</v>
      </c>
      <c r="I64" s="135"/>
      <c r="J64" s="135"/>
      <c r="K64" s="135">
        <f>'将来負担比率（分子）の構造'!L$43</f>
        <v>4484</v>
      </c>
      <c r="L64" s="135"/>
      <c r="M64" s="135"/>
      <c r="N64" s="135">
        <f>'将来負担比率（分子）の構造'!M$43</f>
        <v>4210</v>
      </c>
      <c r="O64" s="135"/>
      <c r="P64" s="135"/>
    </row>
    <row r="65" spans="1:16">
      <c r="A65" s="135" t="s">
        <v>25</v>
      </c>
      <c r="B65" s="135" t="str">
        <f>'将来負担比率（分子）の構造'!I$42</f>
        <v>-</v>
      </c>
      <c r="C65" s="135"/>
      <c r="D65" s="135"/>
      <c r="E65" s="135">
        <f>'将来負担比率（分子）の構造'!J$42</f>
        <v>3</v>
      </c>
      <c r="F65" s="135"/>
      <c r="G65" s="135"/>
      <c r="H65" s="135" t="str">
        <f>'将来負担比率（分子）の構造'!K$42</f>
        <v>-</v>
      </c>
      <c r="I65" s="135"/>
      <c r="J65" s="135"/>
      <c r="K65" s="135">
        <f>'将来負担比率（分子）の構造'!L$42</f>
        <v>116</v>
      </c>
      <c r="L65" s="135"/>
      <c r="M65" s="135"/>
      <c r="N65" s="135">
        <f>'将来負担比率（分子）の構造'!M$42</f>
        <v>183</v>
      </c>
      <c r="O65" s="135"/>
      <c r="P65" s="135"/>
    </row>
    <row r="66" spans="1:16">
      <c r="A66" s="135" t="s">
        <v>24</v>
      </c>
      <c r="B66" s="135">
        <f>'将来負担比率（分子）の構造'!I$41</f>
        <v>12006</v>
      </c>
      <c r="C66" s="135"/>
      <c r="D66" s="135"/>
      <c r="E66" s="135">
        <f>'将来負担比率（分子）の構造'!J$41</f>
        <v>11889</v>
      </c>
      <c r="F66" s="135"/>
      <c r="G66" s="135"/>
      <c r="H66" s="135">
        <f>'将来負担比率（分子）の構造'!K$41</f>
        <v>11863</v>
      </c>
      <c r="I66" s="135"/>
      <c r="J66" s="135"/>
      <c r="K66" s="135">
        <f>'将来負担比率（分子）の構造'!L$41</f>
        <v>11788</v>
      </c>
      <c r="L66" s="135"/>
      <c r="M66" s="135"/>
      <c r="N66" s="135">
        <f>'将来負担比率（分子）の構造'!M$41</f>
        <v>11657</v>
      </c>
      <c r="O66" s="135"/>
      <c r="P66" s="135"/>
    </row>
    <row r="67" spans="1:16">
      <c r="A67" s="135" t="s">
        <v>62</v>
      </c>
      <c r="B67" s="135" t="e">
        <f>NA()</f>
        <v>#N/A</v>
      </c>
      <c r="C67" s="135">
        <f>IF(ISNUMBER('将来負担比率（分子）の構造'!I$52), IF('将来負担比率（分子）の構造'!I$52 &lt; 0, 0, '将来負担比率（分子）の構造'!I$52), NA())</f>
        <v>3591</v>
      </c>
      <c r="D67" s="135" t="e">
        <f>NA()</f>
        <v>#N/A</v>
      </c>
      <c r="E67" s="135" t="e">
        <f>NA()</f>
        <v>#N/A</v>
      </c>
      <c r="F67" s="135">
        <f>IF(ISNUMBER('将来負担比率（分子）の構造'!J$52), IF('将来負担比率（分子）の構造'!J$52 &lt; 0, 0, '将来負担比率（分子）の構造'!J$52), NA())</f>
        <v>2875</v>
      </c>
      <c r="G67" s="135" t="e">
        <f>NA()</f>
        <v>#N/A</v>
      </c>
      <c r="H67" s="135" t="e">
        <f>NA()</f>
        <v>#N/A</v>
      </c>
      <c r="I67" s="135">
        <f>IF(ISNUMBER('将来負担比率（分子）の構造'!K$52), IF('将来負担比率（分子）の構造'!K$52 &lt; 0, 0, '将来負担比率（分子）の構造'!K$52), NA())</f>
        <v>1955</v>
      </c>
      <c r="J67" s="135" t="e">
        <f>NA()</f>
        <v>#N/A</v>
      </c>
      <c r="K67" s="135" t="e">
        <f>NA()</f>
        <v>#N/A</v>
      </c>
      <c r="L67" s="135">
        <f>IF(ISNUMBER('将来負担比率（分子）の構造'!L$52), IF('将来負担比率（分子）の構造'!L$52 &lt; 0, 0, '将来負担比率（分子）の構造'!L$52), NA())</f>
        <v>747</v>
      </c>
      <c r="M67" s="135" t="e">
        <f>NA()</f>
        <v>#N/A</v>
      </c>
      <c r="N67" s="135" t="e">
        <f>NA()</f>
        <v>#N/A</v>
      </c>
      <c r="O67" s="135">
        <f>IF(ISNUMBER('将来負担比率（分子）の構造'!M$52), IF('将来負担比率（分子）の構造'!M$52 &lt; 0, 0, '将来負担比率（分子）の構造'!M$52), NA())</f>
        <v>280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6857550</v>
      </c>
      <c r="S5" s="639"/>
      <c r="T5" s="639"/>
      <c r="U5" s="639"/>
      <c r="V5" s="639"/>
      <c r="W5" s="639"/>
      <c r="X5" s="639"/>
      <c r="Y5" s="686"/>
      <c r="Z5" s="699">
        <v>51</v>
      </c>
      <c r="AA5" s="699"/>
      <c r="AB5" s="699"/>
      <c r="AC5" s="699"/>
      <c r="AD5" s="700">
        <v>6700122</v>
      </c>
      <c r="AE5" s="700"/>
      <c r="AF5" s="700"/>
      <c r="AG5" s="700"/>
      <c r="AH5" s="700"/>
      <c r="AI5" s="700"/>
      <c r="AJ5" s="700"/>
      <c r="AK5" s="700"/>
      <c r="AL5" s="687">
        <v>78.2</v>
      </c>
      <c r="AM5" s="656"/>
      <c r="AN5" s="656"/>
      <c r="AO5" s="688"/>
      <c r="AP5" s="675" t="s">
        <v>206</v>
      </c>
      <c r="AQ5" s="676"/>
      <c r="AR5" s="676"/>
      <c r="AS5" s="676"/>
      <c r="AT5" s="676"/>
      <c r="AU5" s="676"/>
      <c r="AV5" s="676"/>
      <c r="AW5" s="676"/>
      <c r="AX5" s="676"/>
      <c r="AY5" s="676"/>
      <c r="AZ5" s="676"/>
      <c r="BA5" s="676"/>
      <c r="BB5" s="676"/>
      <c r="BC5" s="676"/>
      <c r="BD5" s="676"/>
      <c r="BE5" s="676"/>
      <c r="BF5" s="677"/>
      <c r="BG5" s="588">
        <v>6700122</v>
      </c>
      <c r="BH5" s="589"/>
      <c r="BI5" s="589"/>
      <c r="BJ5" s="589"/>
      <c r="BK5" s="589"/>
      <c r="BL5" s="589"/>
      <c r="BM5" s="589"/>
      <c r="BN5" s="590"/>
      <c r="BO5" s="641">
        <v>97.7</v>
      </c>
      <c r="BP5" s="641"/>
      <c r="BQ5" s="641"/>
      <c r="BR5" s="641"/>
      <c r="BS5" s="642">
        <v>18166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131366</v>
      </c>
      <c r="S6" s="589"/>
      <c r="T6" s="589"/>
      <c r="U6" s="589"/>
      <c r="V6" s="589"/>
      <c r="W6" s="589"/>
      <c r="X6" s="589"/>
      <c r="Y6" s="590"/>
      <c r="Z6" s="641">
        <v>1</v>
      </c>
      <c r="AA6" s="641"/>
      <c r="AB6" s="641"/>
      <c r="AC6" s="641"/>
      <c r="AD6" s="642">
        <v>131366</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6700122</v>
      </c>
      <c r="BH6" s="589"/>
      <c r="BI6" s="589"/>
      <c r="BJ6" s="589"/>
      <c r="BK6" s="589"/>
      <c r="BL6" s="589"/>
      <c r="BM6" s="589"/>
      <c r="BN6" s="590"/>
      <c r="BO6" s="641">
        <v>97.7</v>
      </c>
      <c r="BP6" s="641"/>
      <c r="BQ6" s="641"/>
      <c r="BR6" s="641"/>
      <c r="BS6" s="642">
        <v>18166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141024</v>
      </c>
      <c r="CS6" s="589"/>
      <c r="CT6" s="589"/>
      <c r="CU6" s="589"/>
      <c r="CV6" s="589"/>
      <c r="CW6" s="589"/>
      <c r="CX6" s="589"/>
      <c r="CY6" s="590"/>
      <c r="CZ6" s="641">
        <v>1.1000000000000001</v>
      </c>
      <c r="DA6" s="641"/>
      <c r="DB6" s="641"/>
      <c r="DC6" s="641"/>
      <c r="DD6" s="594" t="s">
        <v>213</v>
      </c>
      <c r="DE6" s="589"/>
      <c r="DF6" s="589"/>
      <c r="DG6" s="589"/>
      <c r="DH6" s="589"/>
      <c r="DI6" s="589"/>
      <c r="DJ6" s="589"/>
      <c r="DK6" s="589"/>
      <c r="DL6" s="589"/>
      <c r="DM6" s="589"/>
      <c r="DN6" s="589"/>
      <c r="DO6" s="589"/>
      <c r="DP6" s="590"/>
      <c r="DQ6" s="594">
        <v>141024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12239</v>
      </c>
      <c r="S7" s="589"/>
      <c r="T7" s="589"/>
      <c r="U7" s="589"/>
      <c r="V7" s="589"/>
      <c r="W7" s="589"/>
      <c r="X7" s="589"/>
      <c r="Y7" s="590"/>
      <c r="Z7" s="641">
        <v>0.1</v>
      </c>
      <c r="AA7" s="641"/>
      <c r="AB7" s="641"/>
      <c r="AC7" s="641"/>
      <c r="AD7" s="642">
        <v>12239</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3428561</v>
      </c>
      <c r="BH7" s="589"/>
      <c r="BI7" s="589"/>
      <c r="BJ7" s="589"/>
      <c r="BK7" s="589"/>
      <c r="BL7" s="589"/>
      <c r="BM7" s="589"/>
      <c r="BN7" s="590"/>
      <c r="BO7" s="641">
        <v>50</v>
      </c>
      <c r="BP7" s="641"/>
      <c r="BQ7" s="641"/>
      <c r="BR7" s="641"/>
      <c r="BS7" s="642">
        <v>18166</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1646820</v>
      </c>
      <c r="CS7" s="589"/>
      <c r="CT7" s="589"/>
      <c r="CU7" s="589"/>
      <c r="CV7" s="589"/>
      <c r="CW7" s="589"/>
      <c r="CX7" s="589"/>
      <c r="CY7" s="590"/>
      <c r="CZ7" s="641">
        <v>12.8</v>
      </c>
      <c r="DA7" s="641"/>
      <c r="DB7" s="641"/>
      <c r="DC7" s="641"/>
      <c r="DD7" s="594">
        <v>11526</v>
      </c>
      <c r="DE7" s="589"/>
      <c r="DF7" s="589"/>
      <c r="DG7" s="589"/>
      <c r="DH7" s="589"/>
      <c r="DI7" s="589"/>
      <c r="DJ7" s="589"/>
      <c r="DK7" s="589"/>
      <c r="DL7" s="589"/>
      <c r="DM7" s="589"/>
      <c r="DN7" s="589"/>
      <c r="DO7" s="589"/>
      <c r="DP7" s="590"/>
      <c r="DQ7" s="594">
        <v>1473970</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55458</v>
      </c>
      <c r="S8" s="589"/>
      <c r="T8" s="589"/>
      <c r="U8" s="589"/>
      <c r="V8" s="589"/>
      <c r="W8" s="589"/>
      <c r="X8" s="589"/>
      <c r="Y8" s="590"/>
      <c r="Z8" s="641">
        <v>0.4</v>
      </c>
      <c r="AA8" s="641"/>
      <c r="AB8" s="641"/>
      <c r="AC8" s="641"/>
      <c r="AD8" s="642">
        <v>55458</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88376</v>
      </c>
      <c r="BH8" s="589"/>
      <c r="BI8" s="589"/>
      <c r="BJ8" s="589"/>
      <c r="BK8" s="589"/>
      <c r="BL8" s="589"/>
      <c r="BM8" s="589"/>
      <c r="BN8" s="590"/>
      <c r="BO8" s="641">
        <v>1.3</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4476436</v>
      </c>
      <c r="CS8" s="589"/>
      <c r="CT8" s="589"/>
      <c r="CU8" s="589"/>
      <c r="CV8" s="589"/>
      <c r="CW8" s="589"/>
      <c r="CX8" s="589"/>
      <c r="CY8" s="590"/>
      <c r="CZ8" s="641">
        <v>34.700000000000003</v>
      </c>
      <c r="DA8" s="641"/>
      <c r="DB8" s="641"/>
      <c r="DC8" s="641"/>
      <c r="DD8" s="594">
        <v>37186</v>
      </c>
      <c r="DE8" s="589"/>
      <c r="DF8" s="589"/>
      <c r="DG8" s="589"/>
      <c r="DH8" s="589"/>
      <c r="DI8" s="589"/>
      <c r="DJ8" s="589"/>
      <c r="DK8" s="589"/>
      <c r="DL8" s="589"/>
      <c r="DM8" s="589"/>
      <c r="DN8" s="589"/>
      <c r="DO8" s="589"/>
      <c r="DP8" s="590"/>
      <c r="DQ8" s="594">
        <v>2363094</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33961</v>
      </c>
      <c r="S9" s="589"/>
      <c r="T9" s="589"/>
      <c r="U9" s="589"/>
      <c r="V9" s="589"/>
      <c r="W9" s="589"/>
      <c r="X9" s="589"/>
      <c r="Y9" s="590"/>
      <c r="Z9" s="641">
        <v>0.3</v>
      </c>
      <c r="AA9" s="641"/>
      <c r="AB9" s="641"/>
      <c r="AC9" s="641"/>
      <c r="AD9" s="642">
        <v>33961</v>
      </c>
      <c r="AE9" s="642"/>
      <c r="AF9" s="642"/>
      <c r="AG9" s="642"/>
      <c r="AH9" s="642"/>
      <c r="AI9" s="642"/>
      <c r="AJ9" s="642"/>
      <c r="AK9" s="642"/>
      <c r="AL9" s="611">
        <v>0.4</v>
      </c>
      <c r="AM9" s="643"/>
      <c r="AN9" s="643"/>
      <c r="AO9" s="644"/>
      <c r="AP9" s="585" t="s">
        <v>221</v>
      </c>
      <c r="AQ9" s="586"/>
      <c r="AR9" s="586"/>
      <c r="AS9" s="586"/>
      <c r="AT9" s="586"/>
      <c r="AU9" s="586"/>
      <c r="AV9" s="586"/>
      <c r="AW9" s="586"/>
      <c r="AX9" s="586"/>
      <c r="AY9" s="586"/>
      <c r="AZ9" s="586"/>
      <c r="BA9" s="586"/>
      <c r="BB9" s="586"/>
      <c r="BC9" s="586"/>
      <c r="BD9" s="586"/>
      <c r="BE9" s="586"/>
      <c r="BF9" s="587"/>
      <c r="BG9" s="588">
        <v>2948961</v>
      </c>
      <c r="BH9" s="589"/>
      <c r="BI9" s="589"/>
      <c r="BJ9" s="589"/>
      <c r="BK9" s="589"/>
      <c r="BL9" s="589"/>
      <c r="BM9" s="589"/>
      <c r="BN9" s="590"/>
      <c r="BO9" s="641">
        <v>43</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1021492</v>
      </c>
      <c r="CS9" s="589"/>
      <c r="CT9" s="589"/>
      <c r="CU9" s="589"/>
      <c r="CV9" s="589"/>
      <c r="CW9" s="589"/>
      <c r="CX9" s="589"/>
      <c r="CY9" s="590"/>
      <c r="CZ9" s="641">
        <v>7.9</v>
      </c>
      <c r="DA9" s="641"/>
      <c r="DB9" s="641"/>
      <c r="DC9" s="641"/>
      <c r="DD9" s="594">
        <v>5686</v>
      </c>
      <c r="DE9" s="589"/>
      <c r="DF9" s="589"/>
      <c r="DG9" s="589"/>
      <c r="DH9" s="589"/>
      <c r="DI9" s="589"/>
      <c r="DJ9" s="589"/>
      <c r="DK9" s="589"/>
      <c r="DL9" s="589"/>
      <c r="DM9" s="589"/>
      <c r="DN9" s="589"/>
      <c r="DO9" s="589"/>
      <c r="DP9" s="590"/>
      <c r="DQ9" s="594">
        <v>946285</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441759</v>
      </c>
      <c r="S10" s="589"/>
      <c r="T10" s="589"/>
      <c r="U10" s="589"/>
      <c r="V10" s="589"/>
      <c r="W10" s="589"/>
      <c r="X10" s="589"/>
      <c r="Y10" s="590"/>
      <c r="Z10" s="641">
        <v>3.3</v>
      </c>
      <c r="AA10" s="641"/>
      <c r="AB10" s="641"/>
      <c r="AC10" s="641"/>
      <c r="AD10" s="642">
        <v>441759</v>
      </c>
      <c r="AE10" s="642"/>
      <c r="AF10" s="642"/>
      <c r="AG10" s="642"/>
      <c r="AH10" s="642"/>
      <c r="AI10" s="642"/>
      <c r="AJ10" s="642"/>
      <c r="AK10" s="642"/>
      <c r="AL10" s="611">
        <v>5.2</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93775</v>
      </c>
      <c r="BH10" s="589"/>
      <c r="BI10" s="589"/>
      <c r="BJ10" s="589"/>
      <c r="BK10" s="589"/>
      <c r="BL10" s="589"/>
      <c r="BM10" s="589"/>
      <c r="BN10" s="590"/>
      <c r="BO10" s="641">
        <v>1.4</v>
      </c>
      <c r="BP10" s="641"/>
      <c r="BQ10" s="641"/>
      <c r="BR10" s="641"/>
      <c r="BS10" s="594" t="s">
        <v>110</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108440</v>
      </c>
      <c r="CS10" s="589"/>
      <c r="CT10" s="589"/>
      <c r="CU10" s="589"/>
      <c r="CV10" s="589"/>
      <c r="CW10" s="589"/>
      <c r="CX10" s="589"/>
      <c r="CY10" s="590"/>
      <c r="CZ10" s="641">
        <v>0.8</v>
      </c>
      <c r="DA10" s="641"/>
      <c r="DB10" s="641"/>
      <c r="DC10" s="641"/>
      <c r="DD10" s="594" t="s">
        <v>110</v>
      </c>
      <c r="DE10" s="589"/>
      <c r="DF10" s="589"/>
      <c r="DG10" s="589"/>
      <c r="DH10" s="589"/>
      <c r="DI10" s="589"/>
      <c r="DJ10" s="589"/>
      <c r="DK10" s="589"/>
      <c r="DL10" s="589"/>
      <c r="DM10" s="589"/>
      <c r="DN10" s="589"/>
      <c r="DO10" s="589"/>
      <c r="DP10" s="590"/>
      <c r="DQ10" s="594">
        <v>63631</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297449</v>
      </c>
      <c r="BH11" s="589"/>
      <c r="BI11" s="589"/>
      <c r="BJ11" s="589"/>
      <c r="BK11" s="589"/>
      <c r="BL11" s="589"/>
      <c r="BM11" s="589"/>
      <c r="BN11" s="590"/>
      <c r="BO11" s="641">
        <v>4.3</v>
      </c>
      <c r="BP11" s="641"/>
      <c r="BQ11" s="641"/>
      <c r="BR11" s="641"/>
      <c r="BS11" s="594">
        <v>18166</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179441</v>
      </c>
      <c r="CS11" s="589"/>
      <c r="CT11" s="589"/>
      <c r="CU11" s="589"/>
      <c r="CV11" s="589"/>
      <c r="CW11" s="589"/>
      <c r="CX11" s="589"/>
      <c r="CY11" s="590"/>
      <c r="CZ11" s="641">
        <v>1.4</v>
      </c>
      <c r="DA11" s="641"/>
      <c r="DB11" s="641"/>
      <c r="DC11" s="641"/>
      <c r="DD11" s="594">
        <v>17179</v>
      </c>
      <c r="DE11" s="589"/>
      <c r="DF11" s="589"/>
      <c r="DG11" s="589"/>
      <c r="DH11" s="589"/>
      <c r="DI11" s="589"/>
      <c r="DJ11" s="589"/>
      <c r="DK11" s="589"/>
      <c r="DL11" s="589"/>
      <c r="DM11" s="589"/>
      <c r="DN11" s="589"/>
      <c r="DO11" s="589"/>
      <c r="DP11" s="590"/>
      <c r="DQ11" s="594">
        <v>163512</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2905119</v>
      </c>
      <c r="BH12" s="589"/>
      <c r="BI12" s="589"/>
      <c r="BJ12" s="589"/>
      <c r="BK12" s="589"/>
      <c r="BL12" s="589"/>
      <c r="BM12" s="589"/>
      <c r="BN12" s="590"/>
      <c r="BO12" s="641">
        <v>42.4</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69223</v>
      </c>
      <c r="CS12" s="589"/>
      <c r="CT12" s="589"/>
      <c r="CU12" s="589"/>
      <c r="CV12" s="589"/>
      <c r="CW12" s="589"/>
      <c r="CX12" s="589"/>
      <c r="CY12" s="590"/>
      <c r="CZ12" s="641">
        <v>0.5</v>
      </c>
      <c r="DA12" s="641"/>
      <c r="DB12" s="641"/>
      <c r="DC12" s="641"/>
      <c r="DD12" s="594">
        <v>429</v>
      </c>
      <c r="DE12" s="589"/>
      <c r="DF12" s="589"/>
      <c r="DG12" s="589"/>
      <c r="DH12" s="589"/>
      <c r="DI12" s="589"/>
      <c r="DJ12" s="589"/>
      <c r="DK12" s="589"/>
      <c r="DL12" s="589"/>
      <c r="DM12" s="589"/>
      <c r="DN12" s="589"/>
      <c r="DO12" s="589"/>
      <c r="DP12" s="590"/>
      <c r="DQ12" s="594">
        <v>62449</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25517</v>
      </c>
      <c r="S13" s="589"/>
      <c r="T13" s="589"/>
      <c r="U13" s="589"/>
      <c r="V13" s="589"/>
      <c r="W13" s="589"/>
      <c r="X13" s="589"/>
      <c r="Y13" s="590"/>
      <c r="Z13" s="641">
        <v>0.2</v>
      </c>
      <c r="AA13" s="641"/>
      <c r="AB13" s="641"/>
      <c r="AC13" s="641"/>
      <c r="AD13" s="642">
        <v>25517</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2901395</v>
      </c>
      <c r="BH13" s="589"/>
      <c r="BI13" s="589"/>
      <c r="BJ13" s="589"/>
      <c r="BK13" s="589"/>
      <c r="BL13" s="589"/>
      <c r="BM13" s="589"/>
      <c r="BN13" s="590"/>
      <c r="BO13" s="641">
        <v>42.3</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1775647</v>
      </c>
      <c r="CS13" s="589"/>
      <c r="CT13" s="589"/>
      <c r="CU13" s="589"/>
      <c r="CV13" s="589"/>
      <c r="CW13" s="589"/>
      <c r="CX13" s="589"/>
      <c r="CY13" s="590"/>
      <c r="CZ13" s="641">
        <v>13.8</v>
      </c>
      <c r="DA13" s="641"/>
      <c r="DB13" s="641"/>
      <c r="DC13" s="641"/>
      <c r="DD13" s="594">
        <v>915410</v>
      </c>
      <c r="DE13" s="589"/>
      <c r="DF13" s="589"/>
      <c r="DG13" s="589"/>
      <c r="DH13" s="589"/>
      <c r="DI13" s="589"/>
      <c r="DJ13" s="589"/>
      <c r="DK13" s="589"/>
      <c r="DL13" s="589"/>
      <c r="DM13" s="589"/>
      <c r="DN13" s="589"/>
      <c r="DO13" s="589"/>
      <c r="DP13" s="590"/>
      <c r="DQ13" s="594">
        <v>1484625</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65138</v>
      </c>
      <c r="BH14" s="589"/>
      <c r="BI14" s="589"/>
      <c r="BJ14" s="589"/>
      <c r="BK14" s="589"/>
      <c r="BL14" s="589"/>
      <c r="BM14" s="589"/>
      <c r="BN14" s="590"/>
      <c r="BO14" s="641">
        <v>0.9</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657780</v>
      </c>
      <c r="CS14" s="589"/>
      <c r="CT14" s="589"/>
      <c r="CU14" s="589"/>
      <c r="CV14" s="589"/>
      <c r="CW14" s="589"/>
      <c r="CX14" s="589"/>
      <c r="CY14" s="590"/>
      <c r="CZ14" s="641">
        <v>5.0999999999999996</v>
      </c>
      <c r="DA14" s="641"/>
      <c r="DB14" s="641"/>
      <c r="DC14" s="641"/>
      <c r="DD14" s="594">
        <v>270</v>
      </c>
      <c r="DE14" s="589"/>
      <c r="DF14" s="589"/>
      <c r="DG14" s="589"/>
      <c r="DH14" s="589"/>
      <c r="DI14" s="589"/>
      <c r="DJ14" s="589"/>
      <c r="DK14" s="589"/>
      <c r="DL14" s="589"/>
      <c r="DM14" s="589"/>
      <c r="DN14" s="589"/>
      <c r="DO14" s="589"/>
      <c r="DP14" s="590"/>
      <c r="DQ14" s="594">
        <v>649202</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34777</v>
      </c>
      <c r="S15" s="589"/>
      <c r="T15" s="589"/>
      <c r="U15" s="589"/>
      <c r="V15" s="589"/>
      <c r="W15" s="589"/>
      <c r="X15" s="589"/>
      <c r="Y15" s="590"/>
      <c r="Z15" s="641">
        <v>0.3</v>
      </c>
      <c r="AA15" s="641"/>
      <c r="AB15" s="641"/>
      <c r="AC15" s="641"/>
      <c r="AD15" s="642">
        <v>34777</v>
      </c>
      <c r="AE15" s="642"/>
      <c r="AF15" s="642"/>
      <c r="AG15" s="642"/>
      <c r="AH15" s="642"/>
      <c r="AI15" s="642"/>
      <c r="AJ15" s="642"/>
      <c r="AK15" s="642"/>
      <c r="AL15" s="611">
        <v>0.4</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301304</v>
      </c>
      <c r="BH15" s="589"/>
      <c r="BI15" s="589"/>
      <c r="BJ15" s="589"/>
      <c r="BK15" s="589"/>
      <c r="BL15" s="589"/>
      <c r="BM15" s="589"/>
      <c r="BN15" s="590"/>
      <c r="BO15" s="641">
        <v>4.4000000000000004</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1491068</v>
      </c>
      <c r="CS15" s="589"/>
      <c r="CT15" s="589"/>
      <c r="CU15" s="589"/>
      <c r="CV15" s="589"/>
      <c r="CW15" s="589"/>
      <c r="CX15" s="589"/>
      <c r="CY15" s="590"/>
      <c r="CZ15" s="641">
        <v>11.6</v>
      </c>
      <c r="DA15" s="641"/>
      <c r="DB15" s="641"/>
      <c r="DC15" s="641"/>
      <c r="DD15" s="594">
        <v>170078</v>
      </c>
      <c r="DE15" s="589"/>
      <c r="DF15" s="589"/>
      <c r="DG15" s="589"/>
      <c r="DH15" s="589"/>
      <c r="DI15" s="589"/>
      <c r="DJ15" s="589"/>
      <c r="DK15" s="589"/>
      <c r="DL15" s="589"/>
      <c r="DM15" s="589"/>
      <c r="DN15" s="589"/>
      <c r="DO15" s="589"/>
      <c r="DP15" s="590"/>
      <c r="DQ15" s="594">
        <v>1347215</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1252344</v>
      </c>
      <c r="S16" s="589"/>
      <c r="T16" s="589"/>
      <c r="U16" s="589"/>
      <c r="V16" s="589"/>
      <c r="W16" s="589"/>
      <c r="X16" s="589"/>
      <c r="Y16" s="590"/>
      <c r="Z16" s="641">
        <v>9.3000000000000007</v>
      </c>
      <c r="AA16" s="641"/>
      <c r="AB16" s="641"/>
      <c r="AC16" s="641"/>
      <c r="AD16" s="642">
        <v>1104071</v>
      </c>
      <c r="AE16" s="642"/>
      <c r="AF16" s="642"/>
      <c r="AG16" s="642"/>
      <c r="AH16" s="642"/>
      <c r="AI16" s="642"/>
      <c r="AJ16" s="642"/>
      <c r="AK16" s="642"/>
      <c r="AL16" s="611">
        <v>12.9</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1104071</v>
      </c>
      <c r="S17" s="589"/>
      <c r="T17" s="589"/>
      <c r="U17" s="589"/>
      <c r="V17" s="589"/>
      <c r="W17" s="589"/>
      <c r="X17" s="589"/>
      <c r="Y17" s="590"/>
      <c r="Z17" s="641">
        <v>8.1999999999999993</v>
      </c>
      <c r="AA17" s="641"/>
      <c r="AB17" s="641"/>
      <c r="AC17" s="641"/>
      <c r="AD17" s="642">
        <v>1104071</v>
      </c>
      <c r="AE17" s="642"/>
      <c r="AF17" s="642"/>
      <c r="AG17" s="642"/>
      <c r="AH17" s="642"/>
      <c r="AI17" s="642"/>
      <c r="AJ17" s="642"/>
      <c r="AK17" s="642"/>
      <c r="AL17" s="611">
        <v>12.9</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1323226</v>
      </c>
      <c r="CS17" s="589"/>
      <c r="CT17" s="589"/>
      <c r="CU17" s="589"/>
      <c r="CV17" s="589"/>
      <c r="CW17" s="589"/>
      <c r="CX17" s="589"/>
      <c r="CY17" s="590"/>
      <c r="CZ17" s="641">
        <v>10.3</v>
      </c>
      <c r="DA17" s="641"/>
      <c r="DB17" s="641"/>
      <c r="DC17" s="641"/>
      <c r="DD17" s="594" t="s">
        <v>110</v>
      </c>
      <c r="DE17" s="589"/>
      <c r="DF17" s="589"/>
      <c r="DG17" s="589"/>
      <c r="DH17" s="589"/>
      <c r="DI17" s="589"/>
      <c r="DJ17" s="589"/>
      <c r="DK17" s="589"/>
      <c r="DL17" s="589"/>
      <c r="DM17" s="589"/>
      <c r="DN17" s="589"/>
      <c r="DO17" s="589"/>
      <c r="DP17" s="590"/>
      <c r="DQ17" s="594">
        <v>1322450</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148271</v>
      </c>
      <c r="S18" s="589"/>
      <c r="T18" s="589"/>
      <c r="U18" s="589"/>
      <c r="V18" s="589"/>
      <c r="W18" s="589"/>
      <c r="X18" s="589"/>
      <c r="Y18" s="590"/>
      <c r="Z18" s="641">
        <v>1.1000000000000001</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157428</v>
      </c>
      <c r="BH19" s="589"/>
      <c r="BI19" s="589"/>
      <c r="BJ19" s="589"/>
      <c r="BK19" s="589"/>
      <c r="BL19" s="589"/>
      <c r="BM19" s="589"/>
      <c r="BN19" s="590"/>
      <c r="BO19" s="641">
        <v>2.2999999999999998</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8844971</v>
      </c>
      <c r="S20" s="589"/>
      <c r="T20" s="589"/>
      <c r="U20" s="589"/>
      <c r="V20" s="589"/>
      <c r="W20" s="589"/>
      <c r="X20" s="589"/>
      <c r="Y20" s="590"/>
      <c r="Z20" s="641">
        <v>65.8</v>
      </c>
      <c r="AA20" s="641"/>
      <c r="AB20" s="641"/>
      <c r="AC20" s="641"/>
      <c r="AD20" s="642">
        <v>8539270</v>
      </c>
      <c r="AE20" s="642"/>
      <c r="AF20" s="642"/>
      <c r="AG20" s="642"/>
      <c r="AH20" s="642"/>
      <c r="AI20" s="642"/>
      <c r="AJ20" s="642"/>
      <c r="AK20" s="642"/>
      <c r="AL20" s="611">
        <v>99.6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157428</v>
      </c>
      <c r="BH20" s="589"/>
      <c r="BI20" s="589"/>
      <c r="BJ20" s="589"/>
      <c r="BK20" s="589"/>
      <c r="BL20" s="589"/>
      <c r="BM20" s="589"/>
      <c r="BN20" s="590"/>
      <c r="BO20" s="641">
        <v>2.2999999999999998</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12890597</v>
      </c>
      <c r="CS20" s="589"/>
      <c r="CT20" s="589"/>
      <c r="CU20" s="589"/>
      <c r="CV20" s="589"/>
      <c r="CW20" s="589"/>
      <c r="CX20" s="589"/>
      <c r="CY20" s="590"/>
      <c r="CZ20" s="641">
        <v>100</v>
      </c>
      <c r="DA20" s="641"/>
      <c r="DB20" s="641"/>
      <c r="DC20" s="641"/>
      <c r="DD20" s="594">
        <v>1157764</v>
      </c>
      <c r="DE20" s="589"/>
      <c r="DF20" s="589"/>
      <c r="DG20" s="589"/>
      <c r="DH20" s="589"/>
      <c r="DI20" s="589"/>
      <c r="DJ20" s="589"/>
      <c r="DK20" s="589"/>
      <c r="DL20" s="589"/>
      <c r="DM20" s="589"/>
      <c r="DN20" s="589"/>
      <c r="DO20" s="589"/>
      <c r="DP20" s="590"/>
      <c r="DQ20" s="594">
        <v>10017457</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6420</v>
      </c>
      <c r="S21" s="589"/>
      <c r="T21" s="589"/>
      <c r="U21" s="589"/>
      <c r="V21" s="589"/>
      <c r="W21" s="589"/>
      <c r="X21" s="589"/>
      <c r="Y21" s="590"/>
      <c r="Z21" s="641">
        <v>0</v>
      </c>
      <c r="AA21" s="641"/>
      <c r="AB21" s="641"/>
      <c r="AC21" s="641"/>
      <c r="AD21" s="642">
        <v>6420</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56239</v>
      </c>
      <c r="S22" s="589"/>
      <c r="T22" s="589"/>
      <c r="U22" s="589"/>
      <c r="V22" s="589"/>
      <c r="W22" s="589"/>
      <c r="X22" s="589"/>
      <c r="Y22" s="590"/>
      <c r="Z22" s="641">
        <v>0.4</v>
      </c>
      <c r="AA22" s="641"/>
      <c r="AB22" s="641"/>
      <c r="AC22" s="641"/>
      <c r="AD22" s="642" t="s">
        <v>110</v>
      </c>
      <c r="AE22" s="642"/>
      <c r="AF22" s="642"/>
      <c r="AG22" s="642"/>
      <c r="AH22" s="642"/>
      <c r="AI22" s="642"/>
      <c r="AJ22" s="642"/>
      <c r="AK22" s="642"/>
      <c r="AL22" s="611" t="s">
        <v>110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211708</v>
      </c>
      <c r="S23" s="589"/>
      <c r="T23" s="589"/>
      <c r="U23" s="589"/>
      <c r="V23" s="589"/>
      <c r="W23" s="589"/>
      <c r="X23" s="589"/>
      <c r="Y23" s="590"/>
      <c r="Z23" s="641">
        <v>1.6</v>
      </c>
      <c r="AA23" s="641"/>
      <c r="AB23" s="641"/>
      <c r="AC23" s="641"/>
      <c r="AD23" s="642">
        <v>21899</v>
      </c>
      <c r="AE23" s="642"/>
      <c r="AF23" s="642"/>
      <c r="AG23" s="642"/>
      <c r="AH23" s="642"/>
      <c r="AI23" s="642"/>
      <c r="AJ23" s="642"/>
      <c r="AK23" s="642"/>
      <c r="AL23" s="611">
        <v>0.3</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157428</v>
      </c>
      <c r="BH23" s="589"/>
      <c r="BI23" s="589"/>
      <c r="BJ23" s="589"/>
      <c r="BK23" s="589"/>
      <c r="BL23" s="589"/>
      <c r="BM23" s="589"/>
      <c r="BN23" s="590"/>
      <c r="BO23" s="641">
        <v>2.2999999999999998</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23668</v>
      </c>
      <c r="S24" s="589"/>
      <c r="T24" s="589"/>
      <c r="U24" s="589"/>
      <c r="V24" s="589"/>
      <c r="W24" s="589"/>
      <c r="X24" s="589"/>
      <c r="Y24" s="590"/>
      <c r="Z24" s="641">
        <v>0.2</v>
      </c>
      <c r="AA24" s="641"/>
      <c r="AB24" s="641"/>
      <c r="AC24" s="641"/>
      <c r="AD24" s="642" t="s">
        <v>110</v>
      </c>
      <c r="AE24" s="642"/>
      <c r="AF24" s="642"/>
      <c r="AG24" s="642"/>
      <c r="AH24" s="642"/>
      <c r="AI24" s="642"/>
      <c r="AJ24" s="642"/>
      <c r="AK24" s="642"/>
      <c r="AL24" s="611" t="s">
        <v>110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6158695</v>
      </c>
      <c r="CS24" s="639"/>
      <c r="CT24" s="639"/>
      <c r="CU24" s="639"/>
      <c r="CV24" s="639"/>
      <c r="CW24" s="639"/>
      <c r="CX24" s="639"/>
      <c r="CY24" s="686"/>
      <c r="CZ24" s="690">
        <v>47.8</v>
      </c>
      <c r="DA24" s="691"/>
      <c r="DB24" s="691"/>
      <c r="DC24" s="692"/>
      <c r="DD24" s="685">
        <v>4216834</v>
      </c>
      <c r="DE24" s="639"/>
      <c r="DF24" s="639"/>
      <c r="DG24" s="639"/>
      <c r="DH24" s="639"/>
      <c r="DI24" s="639"/>
      <c r="DJ24" s="639"/>
      <c r="DK24" s="686"/>
      <c r="DL24" s="685">
        <v>4216051</v>
      </c>
      <c r="DM24" s="639"/>
      <c r="DN24" s="639"/>
      <c r="DO24" s="639"/>
      <c r="DP24" s="639"/>
      <c r="DQ24" s="639"/>
      <c r="DR24" s="639"/>
      <c r="DS24" s="639"/>
      <c r="DT24" s="639"/>
      <c r="DU24" s="639"/>
      <c r="DV24" s="686"/>
      <c r="DW24" s="687">
        <v>44.6</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1700850</v>
      </c>
      <c r="S25" s="589"/>
      <c r="T25" s="589"/>
      <c r="U25" s="589"/>
      <c r="V25" s="589"/>
      <c r="W25" s="589"/>
      <c r="X25" s="589"/>
      <c r="Y25" s="590"/>
      <c r="Z25" s="641">
        <v>12.7</v>
      </c>
      <c r="AA25" s="641"/>
      <c r="AB25" s="641"/>
      <c r="AC25" s="641"/>
      <c r="AD25" s="642" t="s">
        <v>110</v>
      </c>
      <c r="AE25" s="642"/>
      <c r="AF25" s="642"/>
      <c r="AG25" s="642"/>
      <c r="AH25" s="642"/>
      <c r="AI25" s="642"/>
      <c r="AJ25" s="642"/>
      <c r="AK25" s="642"/>
      <c r="AL25" s="611" t="s">
        <v>110</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2342462</v>
      </c>
      <c r="CS25" s="607"/>
      <c r="CT25" s="607"/>
      <c r="CU25" s="607"/>
      <c r="CV25" s="607"/>
      <c r="CW25" s="607"/>
      <c r="CX25" s="607"/>
      <c r="CY25" s="608"/>
      <c r="CZ25" s="591">
        <v>18.2</v>
      </c>
      <c r="DA25" s="609"/>
      <c r="DB25" s="609"/>
      <c r="DC25" s="610"/>
      <c r="DD25" s="594">
        <v>2058535</v>
      </c>
      <c r="DE25" s="607"/>
      <c r="DF25" s="607"/>
      <c r="DG25" s="607"/>
      <c r="DH25" s="607"/>
      <c r="DI25" s="607"/>
      <c r="DJ25" s="607"/>
      <c r="DK25" s="608"/>
      <c r="DL25" s="594">
        <v>2057752</v>
      </c>
      <c r="DM25" s="607"/>
      <c r="DN25" s="607"/>
      <c r="DO25" s="607"/>
      <c r="DP25" s="607"/>
      <c r="DQ25" s="607"/>
      <c r="DR25" s="607"/>
      <c r="DS25" s="607"/>
      <c r="DT25" s="607"/>
      <c r="DU25" s="607"/>
      <c r="DV25" s="608"/>
      <c r="DW25" s="611">
        <v>21.8</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1523740</v>
      </c>
      <c r="CS26" s="589"/>
      <c r="CT26" s="589"/>
      <c r="CU26" s="589"/>
      <c r="CV26" s="589"/>
      <c r="CW26" s="589"/>
      <c r="CX26" s="589"/>
      <c r="CY26" s="590"/>
      <c r="CZ26" s="591">
        <v>11.8</v>
      </c>
      <c r="DA26" s="609"/>
      <c r="DB26" s="609"/>
      <c r="DC26" s="610"/>
      <c r="DD26" s="594">
        <v>1424086</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739755</v>
      </c>
      <c r="S27" s="589"/>
      <c r="T27" s="589"/>
      <c r="U27" s="589"/>
      <c r="V27" s="589"/>
      <c r="W27" s="589"/>
      <c r="X27" s="589"/>
      <c r="Y27" s="590"/>
      <c r="Z27" s="641">
        <v>5.5</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6857550</v>
      </c>
      <c r="BH27" s="589"/>
      <c r="BI27" s="589"/>
      <c r="BJ27" s="589"/>
      <c r="BK27" s="589"/>
      <c r="BL27" s="589"/>
      <c r="BM27" s="589"/>
      <c r="BN27" s="590"/>
      <c r="BO27" s="641">
        <v>100</v>
      </c>
      <c r="BP27" s="641"/>
      <c r="BQ27" s="641"/>
      <c r="BR27" s="641"/>
      <c r="BS27" s="594">
        <v>18166</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2493007</v>
      </c>
      <c r="CS27" s="607"/>
      <c r="CT27" s="607"/>
      <c r="CU27" s="607"/>
      <c r="CV27" s="607"/>
      <c r="CW27" s="607"/>
      <c r="CX27" s="607"/>
      <c r="CY27" s="608"/>
      <c r="CZ27" s="591">
        <v>19.3</v>
      </c>
      <c r="DA27" s="609"/>
      <c r="DB27" s="609"/>
      <c r="DC27" s="610"/>
      <c r="DD27" s="594">
        <v>835849</v>
      </c>
      <c r="DE27" s="607"/>
      <c r="DF27" s="607"/>
      <c r="DG27" s="607"/>
      <c r="DH27" s="607"/>
      <c r="DI27" s="607"/>
      <c r="DJ27" s="607"/>
      <c r="DK27" s="608"/>
      <c r="DL27" s="594">
        <v>835849</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22678</v>
      </c>
      <c r="S28" s="589"/>
      <c r="T28" s="589"/>
      <c r="U28" s="589"/>
      <c r="V28" s="589"/>
      <c r="W28" s="589"/>
      <c r="X28" s="589"/>
      <c r="Y28" s="590"/>
      <c r="Z28" s="641">
        <v>0.2</v>
      </c>
      <c r="AA28" s="641"/>
      <c r="AB28" s="641"/>
      <c r="AC28" s="641"/>
      <c r="AD28" s="642">
        <v>3011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1323226</v>
      </c>
      <c r="CS28" s="589"/>
      <c r="CT28" s="589"/>
      <c r="CU28" s="589"/>
      <c r="CV28" s="589"/>
      <c r="CW28" s="589"/>
      <c r="CX28" s="589"/>
      <c r="CY28" s="590"/>
      <c r="CZ28" s="591">
        <v>10.3</v>
      </c>
      <c r="DA28" s="609"/>
      <c r="DB28" s="609"/>
      <c r="DC28" s="610"/>
      <c r="DD28" s="594">
        <v>1322450</v>
      </c>
      <c r="DE28" s="589"/>
      <c r="DF28" s="589"/>
      <c r="DG28" s="589"/>
      <c r="DH28" s="589"/>
      <c r="DI28" s="589"/>
      <c r="DJ28" s="589"/>
      <c r="DK28" s="590"/>
      <c r="DL28" s="594">
        <v>1322450</v>
      </c>
      <c r="DM28" s="589"/>
      <c r="DN28" s="589"/>
      <c r="DO28" s="589"/>
      <c r="DP28" s="589"/>
      <c r="DQ28" s="589"/>
      <c r="DR28" s="589"/>
      <c r="DS28" s="589"/>
      <c r="DT28" s="589"/>
      <c r="DU28" s="589"/>
      <c r="DV28" s="590"/>
      <c r="DW28" s="611">
        <v>14</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765</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1323226</v>
      </c>
      <c r="CS29" s="607"/>
      <c r="CT29" s="607"/>
      <c r="CU29" s="607"/>
      <c r="CV29" s="607"/>
      <c r="CW29" s="607"/>
      <c r="CX29" s="607"/>
      <c r="CY29" s="608"/>
      <c r="CZ29" s="591">
        <v>10.3</v>
      </c>
      <c r="DA29" s="609"/>
      <c r="DB29" s="609"/>
      <c r="DC29" s="610"/>
      <c r="DD29" s="594">
        <v>1322450</v>
      </c>
      <c r="DE29" s="607"/>
      <c r="DF29" s="607"/>
      <c r="DG29" s="607"/>
      <c r="DH29" s="607"/>
      <c r="DI29" s="607"/>
      <c r="DJ29" s="607"/>
      <c r="DK29" s="608"/>
      <c r="DL29" s="594">
        <v>1322450</v>
      </c>
      <c r="DM29" s="607"/>
      <c r="DN29" s="607"/>
      <c r="DO29" s="607"/>
      <c r="DP29" s="607"/>
      <c r="DQ29" s="607"/>
      <c r="DR29" s="607"/>
      <c r="DS29" s="607"/>
      <c r="DT29" s="607"/>
      <c r="DU29" s="607"/>
      <c r="DV29" s="608"/>
      <c r="DW29" s="611">
        <v>14</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53360</v>
      </c>
      <c r="S30" s="589"/>
      <c r="T30" s="589"/>
      <c r="U30" s="589"/>
      <c r="V30" s="589"/>
      <c r="W30" s="589"/>
      <c r="X30" s="589"/>
      <c r="Y30" s="590"/>
      <c r="Z30" s="641">
        <v>0.4</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98.9</v>
      </c>
      <c r="BH30" s="655"/>
      <c r="BI30" s="655"/>
      <c r="BJ30" s="655"/>
      <c r="BK30" s="655"/>
      <c r="BL30" s="655"/>
      <c r="BM30" s="656">
        <v>95.5</v>
      </c>
      <c r="BN30" s="655"/>
      <c r="BO30" s="655"/>
      <c r="BP30" s="655"/>
      <c r="BQ30" s="657"/>
      <c r="BR30" s="654">
        <v>99</v>
      </c>
      <c r="BS30" s="655"/>
      <c r="BT30" s="655"/>
      <c r="BU30" s="655"/>
      <c r="BV30" s="655"/>
      <c r="BW30" s="655"/>
      <c r="BX30" s="656">
        <v>95.1</v>
      </c>
      <c r="BY30" s="655"/>
      <c r="BZ30" s="655"/>
      <c r="CA30" s="655"/>
      <c r="CB30" s="657"/>
      <c r="CD30" s="660"/>
      <c r="CE30" s="661"/>
      <c r="CF30" s="625" t="s">
        <v>290</v>
      </c>
      <c r="CG30" s="622"/>
      <c r="CH30" s="622"/>
      <c r="CI30" s="622"/>
      <c r="CJ30" s="622"/>
      <c r="CK30" s="622"/>
      <c r="CL30" s="622"/>
      <c r="CM30" s="622"/>
      <c r="CN30" s="622"/>
      <c r="CO30" s="622"/>
      <c r="CP30" s="622"/>
      <c r="CQ30" s="623"/>
      <c r="CR30" s="588">
        <v>1179290</v>
      </c>
      <c r="CS30" s="589"/>
      <c r="CT30" s="589"/>
      <c r="CU30" s="589"/>
      <c r="CV30" s="589"/>
      <c r="CW30" s="589"/>
      <c r="CX30" s="589"/>
      <c r="CY30" s="590"/>
      <c r="CZ30" s="591">
        <v>9.1</v>
      </c>
      <c r="DA30" s="609"/>
      <c r="DB30" s="609"/>
      <c r="DC30" s="610"/>
      <c r="DD30" s="594">
        <v>1178529</v>
      </c>
      <c r="DE30" s="589"/>
      <c r="DF30" s="589"/>
      <c r="DG30" s="589"/>
      <c r="DH30" s="589"/>
      <c r="DI30" s="589"/>
      <c r="DJ30" s="589"/>
      <c r="DK30" s="590"/>
      <c r="DL30" s="594">
        <v>1178529</v>
      </c>
      <c r="DM30" s="589"/>
      <c r="DN30" s="589"/>
      <c r="DO30" s="589"/>
      <c r="DP30" s="589"/>
      <c r="DQ30" s="589"/>
      <c r="DR30" s="589"/>
      <c r="DS30" s="589"/>
      <c r="DT30" s="589"/>
      <c r="DU30" s="589"/>
      <c r="DV30" s="590"/>
      <c r="DW30" s="611">
        <v>12.5</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558872</v>
      </c>
      <c r="S31" s="589"/>
      <c r="T31" s="589"/>
      <c r="U31" s="589"/>
      <c r="V31" s="589"/>
      <c r="W31" s="589"/>
      <c r="X31" s="589"/>
      <c r="Y31" s="590"/>
      <c r="Z31" s="641">
        <v>4.2</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95.4</v>
      </c>
      <c r="BN31" s="653"/>
      <c r="BO31" s="653"/>
      <c r="BP31" s="653"/>
      <c r="BQ31" s="617"/>
      <c r="BR31" s="652">
        <v>98.9</v>
      </c>
      <c r="BS31" s="607"/>
      <c r="BT31" s="607"/>
      <c r="BU31" s="607"/>
      <c r="BV31" s="607"/>
      <c r="BW31" s="607"/>
      <c r="BX31" s="643">
        <v>95</v>
      </c>
      <c r="BY31" s="653"/>
      <c r="BZ31" s="653"/>
      <c r="CA31" s="653"/>
      <c r="CB31" s="617"/>
      <c r="CD31" s="660"/>
      <c r="CE31" s="661"/>
      <c r="CF31" s="625" t="s">
        <v>294</v>
      </c>
      <c r="CG31" s="622"/>
      <c r="CH31" s="622"/>
      <c r="CI31" s="622"/>
      <c r="CJ31" s="622"/>
      <c r="CK31" s="622"/>
      <c r="CL31" s="622"/>
      <c r="CM31" s="622"/>
      <c r="CN31" s="622"/>
      <c r="CO31" s="622"/>
      <c r="CP31" s="622"/>
      <c r="CQ31" s="623"/>
      <c r="CR31" s="588">
        <v>143936</v>
      </c>
      <c r="CS31" s="607"/>
      <c r="CT31" s="607"/>
      <c r="CU31" s="607"/>
      <c r="CV31" s="607"/>
      <c r="CW31" s="607"/>
      <c r="CX31" s="607"/>
      <c r="CY31" s="608"/>
      <c r="CZ31" s="591">
        <v>1.1000000000000001</v>
      </c>
      <c r="DA31" s="609"/>
      <c r="DB31" s="609"/>
      <c r="DC31" s="610"/>
      <c r="DD31" s="594">
        <v>143921</v>
      </c>
      <c r="DE31" s="607"/>
      <c r="DF31" s="607"/>
      <c r="DG31" s="607"/>
      <c r="DH31" s="607"/>
      <c r="DI31" s="607"/>
      <c r="DJ31" s="607"/>
      <c r="DK31" s="608"/>
      <c r="DL31" s="594">
        <v>143921</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172483</v>
      </c>
      <c r="S32" s="589"/>
      <c r="T32" s="589"/>
      <c r="U32" s="589"/>
      <c r="V32" s="589"/>
      <c r="W32" s="589"/>
      <c r="X32" s="589"/>
      <c r="Y32" s="590"/>
      <c r="Z32" s="641">
        <v>1.3</v>
      </c>
      <c r="AA32" s="641"/>
      <c r="AB32" s="641"/>
      <c r="AC32" s="641"/>
      <c r="AD32" s="642">
        <v>552</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95.2</v>
      </c>
      <c r="BN32" s="573"/>
      <c r="BO32" s="573"/>
      <c r="BP32" s="573"/>
      <c r="BQ32" s="630"/>
      <c r="BR32" s="651">
        <v>99</v>
      </c>
      <c r="BS32" s="573"/>
      <c r="BT32" s="573"/>
      <c r="BU32" s="573"/>
      <c r="BV32" s="573"/>
      <c r="BW32" s="573"/>
      <c r="BX32" s="636">
        <v>94.8</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1047750</v>
      </c>
      <c r="S33" s="589"/>
      <c r="T33" s="589"/>
      <c r="U33" s="589"/>
      <c r="V33" s="589"/>
      <c r="W33" s="589"/>
      <c r="X33" s="589"/>
      <c r="Y33" s="590"/>
      <c r="Z33" s="641">
        <v>7.8</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5574138</v>
      </c>
      <c r="CS33" s="607"/>
      <c r="CT33" s="607"/>
      <c r="CU33" s="607"/>
      <c r="CV33" s="607"/>
      <c r="CW33" s="607"/>
      <c r="CX33" s="607"/>
      <c r="CY33" s="608"/>
      <c r="CZ33" s="591">
        <v>43.2</v>
      </c>
      <c r="DA33" s="609"/>
      <c r="DB33" s="609"/>
      <c r="DC33" s="610"/>
      <c r="DD33" s="594">
        <v>5020245</v>
      </c>
      <c r="DE33" s="607"/>
      <c r="DF33" s="607"/>
      <c r="DG33" s="607"/>
      <c r="DH33" s="607"/>
      <c r="DI33" s="607"/>
      <c r="DJ33" s="607"/>
      <c r="DK33" s="608"/>
      <c r="DL33" s="594">
        <v>3903567</v>
      </c>
      <c r="DM33" s="607"/>
      <c r="DN33" s="607"/>
      <c r="DO33" s="607"/>
      <c r="DP33" s="607"/>
      <c r="DQ33" s="607"/>
      <c r="DR33" s="607"/>
      <c r="DS33" s="607"/>
      <c r="DT33" s="607"/>
      <c r="DU33" s="607"/>
      <c r="DV33" s="608"/>
      <c r="DW33" s="611">
        <v>41.3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1799189</v>
      </c>
      <c r="CS34" s="589"/>
      <c r="CT34" s="589"/>
      <c r="CU34" s="589"/>
      <c r="CV34" s="589"/>
      <c r="CW34" s="589"/>
      <c r="CX34" s="589"/>
      <c r="CY34" s="590"/>
      <c r="CZ34" s="591">
        <v>14</v>
      </c>
      <c r="DA34" s="609"/>
      <c r="DB34" s="609"/>
      <c r="DC34" s="610"/>
      <c r="DD34" s="594">
        <v>1546867</v>
      </c>
      <c r="DE34" s="589"/>
      <c r="DF34" s="589"/>
      <c r="DG34" s="589"/>
      <c r="DH34" s="589"/>
      <c r="DI34" s="589"/>
      <c r="DJ34" s="589"/>
      <c r="DK34" s="590"/>
      <c r="DL34" s="594">
        <v>1454397</v>
      </c>
      <c r="DM34" s="589"/>
      <c r="DN34" s="589"/>
      <c r="DO34" s="589"/>
      <c r="DP34" s="589"/>
      <c r="DQ34" s="589"/>
      <c r="DR34" s="589"/>
      <c r="DS34" s="589"/>
      <c r="DT34" s="589"/>
      <c r="DU34" s="589"/>
      <c r="DV34" s="590"/>
      <c r="DW34" s="611">
        <v>15.4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888750</v>
      </c>
      <c r="S35" s="589"/>
      <c r="T35" s="589"/>
      <c r="U35" s="589"/>
      <c r="V35" s="589"/>
      <c r="W35" s="589"/>
      <c r="X35" s="589"/>
      <c r="Y35" s="590"/>
      <c r="Z35" s="641">
        <v>6.6</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1668241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354960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78489</v>
      </c>
      <c r="CS35" s="607"/>
      <c r="CT35" s="607"/>
      <c r="CU35" s="607"/>
      <c r="CV35" s="607"/>
      <c r="CW35" s="607"/>
      <c r="CX35" s="607"/>
      <c r="CY35" s="608"/>
      <c r="CZ35" s="591">
        <v>0.6</v>
      </c>
      <c r="DA35" s="609"/>
      <c r="DB35" s="609"/>
      <c r="DC35" s="610"/>
      <c r="DD35" s="594">
        <v>78489</v>
      </c>
      <c r="DE35" s="607"/>
      <c r="DF35" s="607"/>
      <c r="DG35" s="607"/>
      <c r="DH35" s="607"/>
      <c r="DI35" s="607"/>
      <c r="DJ35" s="607"/>
      <c r="DK35" s="608"/>
      <c r="DL35" s="594">
        <v>78489</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13439519</v>
      </c>
      <c r="S36" s="629"/>
      <c r="T36" s="629"/>
      <c r="U36" s="629"/>
      <c r="V36" s="629"/>
      <c r="W36" s="629"/>
      <c r="X36" s="629"/>
      <c r="Y36" s="632"/>
      <c r="Z36" s="633">
        <v>100</v>
      </c>
      <c r="AA36" s="633"/>
      <c r="AB36" s="633"/>
      <c r="AC36" s="633"/>
      <c r="AD36" s="634">
        <v>8571152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499503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290204</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1801698</v>
      </c>
      <c r="CS36" s="589"/>
      <c r="CT36" s="589"/>
      <c r="CU36" s="589"/>
      <c r="CV36" s="589"/>
      <c r="CW36" s="589"/>
      <c r="CX36" s="589"/>
      <c r="CY36" s="590"/>
      <c r="CZ36" s="591">
        <v>14</v>
      </c>
      <c r="DA36" s="609"/>
      <c r="DB36" s="609"/>
      <c r="DC36" s="610"/>
      <c r="DD36" s="594">
        <v>1657496</v>
      </c>
      <c r="DE36" s="589"/>
      <c r="DF36" s="589"/>
      <c r="DG36" s="589"/>
      <c r="DH36" s="589"/>
      <c r="DI36" s="589"/>
      <c r="DJ36" s="589"/>
      <c r="DK36" s="590"/>
      <c r="DL36" s="594">
        <v>1268322</v>
      </c>
      <c r="DM36" s="589"/>
      <c r="DN36" s="589"/>
      <c r="DO36" s="589"/>
      <c r="DP36" s="589"/>
      <c r="DQ36" s="589"/>
      <c r="DR36" s="589"/>
      <c r="DS36" s="589"/>
      <c r="DT36" s="589"/>
      <c r="DU36" s="589"/>
      <c r="DV36" s="590"/>
      <c r="DW36" s="611">
        <v>13.4</v>
      </c>
      <c r="DX36" s="612"/>
      <c r="DY36" s="612"/>
      <c r="DZ36" s="612"/>
      <c r="EA36" s="612"/>
      <c r="EB36" s="612"/>
      <c r="EC36" s="613"/>
    </row>
    <row r="37" spans="2:133" ht="11.25" customHeight="1">
      <c r="AQ37" s="614" t="s">
        <v>312</v>
      </c>
      <c r="AR37" s="615"/>
      <c r="AS37" s="615"/>
      <c r="AT37" s="615"/>
      <c r="AU37" s="615"/>
      <c r="AV37" s="615"/>
      <c r="AW37" s="615"/>
      <c r="AX37" s="615"/>
      <c r="AY37" s="616"/>
      <c r="AZ37" s="588">
        <v>13277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7272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1192826</v>
      </c>
      <c r="CS37" s="607"/>
      <c r="CT37" s="607"/>
      <c r="CU37" s="607"/>
      <c r="CV37" s="607"/>
      <c r="CW37" s="607"/>
      <c r="CX37" s="607"/>
      <c r="CY37" s="608"/>
      <c r="CZ37" s="591">
        <v>9.3000000000000007</v>
      </c>
      <c r="DA37" s="609"/>
      <c r="DB37" s="609"/>
      <c r="DC37" s="610"/>
      <c r="DD37" s="594">
        <v>1186466</v>
      </c>
      <c r="DE37" s="607"/>
      <c r="DF37" s="607"/>
      <c r="DG37" s="607"/>
      <c r="DH37" s="607"/>
      <c r="DI37" s="607"/>
      <c r="DJ37" s="607"/>
      <c r="DK37" s="608"/>
      <c r="DL37" s="594">
        <v>940882</v>
      </c>
      <c r="DM37" s="607"/>
      <c r="DN37" s="607"/>
      <c r="DO37" s="607"/>
      <c r="DP37" s="607"/>
      <c r="DQ37" s="607"/>
      <c r="DR37" s="607"/>
      <c r="DS37" s="607"/>
      <c r="DT37" s="607"/>
      <c r="DU37" s="607"/>
      <c r="DV37" s="608"/>
      <c r="DW37" s="611">
        <v>9.9</v>
      </c>
      <c r="DX37" s="612"/>
      <c r="DY37" s="612"/>
      <c r="DZ37" s="612"/>
      <c r="EA37" s="612"/>
      <c r="EB37" s="612"/>
      <c r="EC37" s="613"/>
    </row>
    <row r="38" spans="2:133" ht="11.25" customHeight="1">
      <c r="AQ38" s="614" t="s">
        <v>315</v>
      </c>
      <c r="AR38" s="615"/>
      <c r="AS38" s="615"/>
      <c r="AT38" s="615"/>
      <c r="AU38" s="615"/>
      <c r="AV38" s="615"/>
      <c r="AW38" s="615"/>
      <c r="AX38" s="615"/>
      <c r="AY38" s="616"/>
      <c r="AZ38" s="588">
        <v>5731</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12503</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1662510</v>
      </c>
      <c r="CS38" s="589"/>
      <c r="CT38" s="589"/>
      <c r="CU38" s="589"/>
      <c r="CV38" s="589"/>
      <c r="CW38" s="589"/>
      <c r="CX38" s="589"/>
      <c r="CY38" s="590"/>
      <c r="CZ38" s="591">
        <v>12.9</v>
      </c>
      <c r="DA38" s="609"/>
      <c r="DB38" s="609"/>
      <c r="DC38" s="610"/>
      <c r="DD38" s="594">
        <v>1522566</v>
      </c>
      <c r="DE38" s="589"/>
      <c r="DF38" s="589"/>
      <c r="DG38" s="589"/>
      <c r="DH38" s="589"/>
      <c r="DI38" s="589"/>
      <c r="DJ38" s="589"/>
      <c r="DK38" s="590"/>
      <c r="DL38" s="594">
        <v>1102359</v>
      </c>
      <c r="DM38" s="589"/>
      <c r="DN38" s="589"/>
      <c r="DO38" s="589"/>
      <c r="DP38" s="589"/>
      <c r="DQ38" s="589"/>
      <c r="DR38" s="589"/>
      <c r="DS38" s="589"/>
      <c r="DT38" s="589"/>
      <c r="DU38" s="589"/>
      <c r="DV38" s="590"/>
      <c r="DW38" s="611">
        <v>11.7</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217652</v>
      </c>
      <c r="CS39" s="607"/>
      <c r="CT39" s="607"/>
      <c r="CU39" s="607"/>
      <c r="CV39" s="607"/>
      <c r="CW39" s="607"/>
      <c r="CX39" s="607"/>
      <c r="CY39" s="608"/>
      <c r="CZ39" s="591">
        <v>1.7</v>
      </c>
      <c r="DA39" s="609"/>
      <c r="DB39" s="609"/>
      <c r="DC39" s="610"/>
      <c r="DD39" s="594">
        <v>214827</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282757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79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14600</v>
      </c>
      <c r="CS40" s="589"/>
      <c r="CT40" s="589"/>
      <c r="CU40" s="589"/>
      <c r="CV40" s="589"/>
      <c r="CW40" s="589"/>
      <c r="CX40" s="589"/>
      <c r="CY40" s="590"/>
      <c r="CZ40" s="591">
        <v>0.1</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866973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278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1157764</v>
      </c>
      <c r="CS42" s="589"/>
      <c r="CT42" s="589"/>
      <c r="CU42" s="589"/>
      <c r="CV42" s="589"/>
      <c r="CW42" s="589"/>
      <c r="CX42" s="589"/>
      <c r="CY42" s="590"/>
      <c r="CZ42" s="591">
        <v>9</v>
      </c>
      <c r="DA42" s="592"/>
      <c r="DB42" s="592"/>
      <c r="DC42" s="593"/>
      <c r="DD42" s="594">
        <v>780378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66561</v>
      </c>
      <c r="CS43" s="607"/>
      <c r="CT43" s="607"/>
      <c r="CU43" s="607"/>
      <c r="CV43" s="607"/>
      <c r="CW43" s="607"/>
      <c r="CX43" s="607"/>
      <c r="CY43" s="608"/>
      <c r="CZ43" s="591">
        <v>0.5</v>
      </c>
      <c r="DA43" s="609"/>
      <c r="DB43" s="609"/>
      <c r="DC43" s="610"/>
      <c r="DD43" s="594">
        <v>66561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1157764</v>
      </c>
      <c r="CS44" s="589"/>
      <c r="CT44" s="589"/>
      <c r="CU44" s="589"/>
      <c r="CV44" s="589"/>
      <c r="CW44" s="589"/>
      <c r="CX44" s="589"/>
      <c r="CY44" s="590"/>
      <c r="CZ44" s="591">
        <v>9</v>
      </c>
      <c r="DA44" s="592"/>
      <c r="DB44" s="592"/>
      <c r="DC44" s="593"/>
      <c r="DD44" s="594">
        <v>780378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461324</v>
      </c>
      <c r="CS45" s="607"/>
      <c r="CT45" s="607"/>
      <c r="CU45" s="607"/>
      <c r="CV45" s="607"/>
      <c r="CW45" s="607"/>
      <c r="CX45" s="607"/>
      <c r="CY45" s="608"/>
      <c r="CZ45" s="591">
        <v>3.6</v>
      </c>
      <c r="DA45" s="609"/>
      <c r="DB45" s="609"/>
      <c r="DC45" s="610"/>
      <c r="DD45" s="594">
        <v>95322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696440</v>
      </c>
      <c r="CS46" s="589"/>
      <c r="CT46" s="589"/>
      <c r="CU46" s="589"/>
      <c r="CV46" s="589"/>
      <c r="CW46" s="589"/>
      <c r="CX46" s="589"/>
      <c r="CY46" s="590"/>
      <c r="CZ46" s="591">
        <v>5.4</v>
      </c>
      <c r="DA46" s="592"/>
      <c r="DB46" s="592"/>
      <c r="DC46" s="593"/>
      <c r="DD46" s="594">
        <v>685056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339</v>
      </c>
      <c r="CS47" s="607"/>
      <c r="CT47" s="607"/>
      <c r="CU47" s="607"/>
      <c r="CV47" s="607"/>
      <c r="CW47" s="607"/>
      <c r="CX47" s="607"/>
      <c r="CY47" s="608"/>
      <c r="CZ47" s="591" t="s">
        <v>339</v>
      </c>
      <c r="DA47" s="609"/>
      <c r="DB47" s="609"/>
      <c r="DC47" s="610"/>
      <c r="DD47" s="594" t="s">
        <v>339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12890597</v>
      </c>
      <c r="CS49" s="573"/>
      <c r="CT49" s="573"/>
      <c r="CU49" s="573"/>
      <c r="CV49" s="573"/>
      <c r="CW49" s="573"/>
      <c r="CX49" s="573"/>
      <c r="CY49" s="574"/>
      <c r="CZ49" s="575">
        <v>100</v>
      </c>
      <c r="DA49" s="576"/>
      <c r="DB49" s="576"/>
      <c r="DC49" s="577"/>
      <c r="DD49" s="578">
        <v>10017457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22" zoomScale="55" zoomScaleNormal="55" zoomScaleSheetLayoutView="70" workbookViewId="0">
      <selection activeCell="AK34" sqref="AK34:AO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13338.575999999999</v>
      </c>
      <c r="R7" s="1101"/>
      <c r="S7" s="1101"/>
      <c r="T7" s="1101"/>
      <c r="U7" s="1101"/>
      <c r="V7" s="1101">
        <v>12818.224</v>
      </c>
      <c r="W7" s="1101"/>
      <c r="X7" s="1101"/>
      <c r="Y7" s="1101"/>
      <c r="Z7" s="1101"/>
      <c r="AA7" s="1101">
        <v>520.35199999999998</v>
      </c>
      <c r="AB7" s="1101"/>
      <c r="AC7" s="1101"/>
      <c r="AD7" s="1101"/>
      <c r="AE7" s="1102"/>
      <c r="AF7" s="1103">
        <v>437</v>
      </c>
      <c r="AG7" s="1104"/>
      <c r="AH7" s="1104"/>
      <c r="AI7" s="1104"/>
      <c r="AJ7" s="1105"/>
      <c r="AK7" s="1087">
        <v>8.7312569999999994</v>
      </c>
      <c r="AL7" s="1088"/>
      <c r="AM7" s="1088"/>
      <c r="AN7" s="1088"/>
      <c r="AO7" s="1088"/>
      <c r="AP7" s="1088">
        <v>11656.825000000001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v>-7.5999999999999998E-2</v>
      </c>
      <c r="CI7" s="1085"/>
      <c r="CJ7" s="1085"/>
      <c r="CK7" s="1085"/>
      <c r="CL7" s="1086"/>
      <c r="CM7" s="1084">
        <v>3.9609999999999999</v>
      </c>
      <c r="CN7" s="1085"/>
      <c r="CO7" s="1085"/>
      <c r="CP7" s="1085"/>
      <c r="CQ7" s="1086"/>
      <c r="CR7" s="1084">
        <v>2</v>
      </c>
      <c r="CS7" s="1085"/>
      <c r="CT7" s="1085"/>
      <c r="CU7" s="1085"/>
      <c r="CV7" s="1086"/>
      <c r="CW7" s="1084"/>
      <c r="CX7" s="1085"/>
      <c r="CY7" s="1085"/>
      <c r="CZ7" s="1085"/>
      <c r="DA7" s="1086"/>
      <c r="DB7" s="1084">
        <v>182.572</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540</v>
      </c>
      <c r="BT8" s="1011"/>
      <c r="BU8" s="1011"/>
      <c r="BV8" s="1011"/>
      <c r="BW8" s="1011"/>
      <c r="BX8" s="1011"/>
      <c r="BY8" s="1011"/>
      <c r="BZ8" s="1011"/>
      <c r="CA8" s="1011"/>
      <c r="CB8" s="1011"/>
      <c r="CC8" s="1011"/>
      <c r="CD8" s="1011"/>
      <c r="CE8" s="1011"/>
      <c r="CF8" s="1011"/>
      <c r="CG8" s="1012"/>
      <c r="CH8" s="985">
        <v>-12.289</v>
      </c>
      <c r="CI8" s="986"/>
      <c r="CJ8" s="986"/>
      <c r="CK8" s="986"/>
      <c r="CL8" s="987"/>
      <c r="CM8" s="985">
        <v>0.92200000000000004</v>
      </c>
      <c r="CN8" s="986"/>
      <c r="CO8" s="986"/>
      <c r="CP8" s="986"/>
      <c r="CQ8" s="987"/>
      <c r="CR8" s="985">
        <v>2.5499999999999998</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13338.575999999999</v>
      </c>
      <c r="R23" s="1065"/>
      <c r="S23" s="1065"/>
      <c r="T23" s="1065"/>
      <c r="U23" s="1065"/>
      <c r="V23" s="1065">
        <v>12818.224</v>
      </c>
      <c r="W23" s="1065"/>
      <c r="X23" s="1065"/>
      <c r="Y23" s="1065"/>
      <c r="Z23" s="1065"/>
      <c r="AA23" s="1065">
        <v>520.35199999999998</v>
      </c>
      <c r="AB23" s="1065"/>
      <c r="AC23" s="1065"/>
      <c r="AD23" s="1065"/>
      <c r="AE23" s="1066"/>
      <c r="AF23" s="1067">
        <v>437</v>
      </c>
      <c r="AG23" s="1065"/>
      <c r="AH23" s="1065"/>
      <c r="AI23" s="1065"/>
      <c r="AJ23" s="1068"/>
      <c r="AK23" s="1069"/>
      <c r="AL23" s="1070"/>
      <c r="AM23" s="1070"/>
      <c r="AN23" s="1070"/>
      <c r="AO23" s="1070"/>
      <c r="AP23" s="1065">
        <v>11656.825000000001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5517.9250000000002</v>
      </c>
      <c r="R28" s="1050"/>
      <c r="S28" s="1050"/>
      <c r="T28" s="1050"/>
      <c r="U28" s="1050"/>
      <c r="V28" s="1050">
        <v>5162.9650000000001</v>
      </c>
      <c r="W28" s="1050"/>
      <c r="X28" s="1050"/>
      <c r="Y28" s="1050"/>
      <c r="Z28" s="1050"/>
      <c r="AA28" s="1050">
        <v>354.96</v>
      </c>
      <c r="AB28" s="1050"/>
      <c r="AC28" s="1050"/>
      <c r="AD28" s="1050"/>
      <c r="AE28" s="1051"/>
      <c r="AF28" s="1052">
        <v>355</v>
      </c>
      <c r="AG28" s="1050"/>
      <c r="AH28" s="1050"/>
      <c r="AI28" s="1050"/>
      <c r="AJ28" s="1053"/>
      <c r="AK28" s="1054">
        <v>435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2704.2510000000002</v>
      </c>
      <c r="R29" s="1040"/>
      <c r="S29" s="1040"/>
      <c r="T29" s="1040"/>
      <c r="U29" s="1040"/>
      <c r="V29" s="1040">
        <v>2644.306</v>
      </c>
      <c r="W29" s="1040"/>
      <c r="X29" s="1040"/>
      <c r="Y29" s="1040"/>
      <c r="Z29" s="1040"/>
      <c r="AA29" s="1040">
        <v>59.945</v>
      </c>
      <c r="AB29" s="1040"/>
      <c r="AC29" s="1040"/>
      <c r="AD29" s="1040"/>
      <c r="AE29" s="1041"/>
      <c r="AF29" s="1015">
        <v>60</v>
      </c>
      <c r="AG29" s="1016"/>
      <c r="AH29" s="1016"/>
      <c r="AI29" s="1016"/>
      <c r="AJ29" s="1017"/>
      <c r="AK29" s="976">
        <v>375</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490.25900000000001</v>
      </c>
      <c r="R30" s="1040"/>
      <c r="S30" s="1040"/>
      <c r="T30" s="1040"/>
      <c r="U30" s="1040"/>
      <c r="V30" s="1040">
        <v>485.66800000000001</v>
      </c>
      <c r="W30" s="1040"/>
      <c r="X30" s="1040"/>
      <c r="Y30" s="1040"/>
      <c r="Z30" s="1040"/>
      <c r="AA30" s="1040">
        <v>4.5910000000000002</v>
      </c>
      <c r="AB30" s="1040"/>
      <c r="AC30" s="1040"/>
      <c r="AD30" s="1040"/>
      <c r="AE30" s="1041"/>
      <c r="AF30" s="1015">
        <v>5</v>
      </c>
      <c r="AG30" s="1016"/>
      <c r="AH30" s="1016"/>
      <c r="AI30" s="1016"/>
      <c r="AJ30" s="1017"/>
      <c r="AK30" s="976">
        <v>86</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1067</v>
      </c>
      <c r="R31" s="1040"/>
      <c r="S31" s="1040"/>
      <c r="T31" s="1040"/>
      <c r="U31" s="1040"/>
      <c r="V31" s="1040">
        <v>896</v>
      </c>
      <c r="W31" s="1040"/>
      <c r="X31" s="1040"/>
      <c r="Y31" s="1040"/>
      <c r="Z31" s="1040"/>
      <c r="AA31" s="1040">
        <v>172</v>
      </c>
      <c r="AB31" s="1040"/>
      <c r="AC31" s="1040"/>
      <c r="AD31" s="1040"/>
      <c r="AE31" s="1041"/>
      <c r="AF31" s="1015">
        <v>1279</v>
      </c>
      <c r="AG31" s="1016"/>
      <c r="AH31" s="1016"/>
      <c r="AI31" s="1016"/>
      <c r="AJ31" s="1017"/>
      <c r="AK31" s="976"/>
      <c r="AL31" s="967"/>
      <c r="AM31" s="967"/>
      <c r="AN31" s="967"/>
      <c r="AO31" s="967"/>
      <c r="AP31" s="967">
        <v>2156</v>
      </c>
      <c r="AQ31" s="967"/>
      <c r="AR31" s="967"/>
      <c r="AS31" s="967"/>
      <c r="AT31" s="967"/>
      <c r="AU31" s="967">
        <v>2</v>
      </c>
      <c r="AV31" s="967"/>
      <c r="AW31" s="967"/>
      <c r="AX31" s="967"/>
      <c r="AY31" s="967"/>
      <c r="AZ31" s="1038"/>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1184</v>
      </c>
      <c r="R32" s="1040"/>
      <c r="S32" s="1040"/>
      <c r="T32" s="1040"/>
      <c r="U32" s="1040"/>
      <c r="V32" s="1040">
        <v>1155</v>
      </c>
      <c r="W32" s="1040"/>
      <c r="X32" s="1040"/>
      <c r="Y32" s="1040"/>
      <c r="Z32" s="1040"/>
      <c r="AA32" s="1040">
        <v>29</v>
      </c>
      <c r="AB32" s="1040"/>
      <c r="AC32" s="1040"/>
      <c r="AD32" s="1040"/>
      <c r="AE32" s="1041"/>
      <c r="AF32" s="1015">
        <v>29</v>
      </c>
      <c r="AG32" s="1016"/>
      <c r="AH32" s="1016"/>
      <c r="AI32" s="1016"/>
      <c r="AJ32" s="1017"/>
      <c r="AK32" s="976">
        <v>435</v>
      </c>
      <c r="AL32" s="967"/>
      <c r="AM32" s="967"/>
      <c r="AN32" s="967"/>
      <c r="AO32" s="967"/>
      <c r="AP32" s="967">
        <v>6539</v>
      </c>
      <c r="AQ32" s="967"/>
      <c r="AR32" s="967"/>
      <c r="AS32" s="967"/>
      <c r="AT32" s="967"/>
      <c r="AU32" s="967">
        <v>3707</v>
      </c>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83</v>
      </c>
      <c r="R33" s="1040"/>
      <c r="S33" s="1040"/>
      <c r="T33" s="1040"/>
      <c r="U33" s="1040"/>
      <c r="V33" s="1040">
        <v>79</v>
      </c>
      <c r="W33" s="1040"/>
      <c r="X33" s="1040"/>
      <c r="Y33" s="1040"/>
      <c r="Z33" s="1040"/>
      <c r="AA33" s="1040">
        <v>4</v>
      </c>
      <c r="AB33" s="1040"/>
      <c r="AC33" s="1040"/>
      <c r="AD33" s="1040"/>
      <c r="AE33" s="1041"/>
      <c r="AF33" s="1015">
        <v>4</v>
      </c>
      <c r="AG33" s="1016"/>
      <c r="AH33" s="1016"/>
      <c r="AI33" s="1016"/>
      <c r="AJ33" s="1017"/>
      <c r="AK33" s="976">
        <v>64</v>
      </c>
      <c r="AL33" s="967"/>
      <c r="AM33" s="967"/>
      <c r="AN33" s="967"/>
      <c r="AO33" s="967"/>
      <c r="AP33" s="967">
        <v>636</v>
      </c>
      <c r="AQ33" s="967"/>
      <c r="AR33" s="967"/>
      <c r="AS33" s="967"/>
      <c r="AT33" s="967"/>
      <c r="AU33" s="967">
        <v>500</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79</v>
      </c>
      <c r="R34" s="1040"/>
      <c r="S34" s="1040"/>
      <c r="T34" s="1040"/>
      <c r="U34" s="1040"/>
      <c r="V34" s="1040">
        <v>56</v>
      </c>
      <c r="W34" s="1040"/>
      <c r="X34" s="1040"/>
      <c r="Y34" s="1040"/>
      <c r="Z34" s="1040"/>
      <c r="AA34" s="1040"/>
      <c r="AB34" s="1040"/>
      <c r="AC34" s="1040"/>
      <c r="AD34" s="1040"/>
      <c r="AE34" s="1041"/>
      <c r="AF34" s="1015">
        <v>59</v>
      </c>
      <c r="AG34" s="1016"/>
      <c r="AH34" s="1016"/>
      <c r="AI34" s="1016"/>
      <c r="AJ34" s="1017"/>
      <c r="AK34" s="976">
        <v>20</v>
      </c>
      <c r="AL34" s="967"/>
      <c r="AM34" s="967"/>
      <c r="AN34" s="967"/>
      <c r="AO34" s="967"/>
      <c r="AP34" s="967"/>
      <c r="AQ34" s="967"/>
      <c r="AR34" s="967"/>
      <c r="AS34" s="967"/>
      <c r="AT34" s="967"/>
      <c r="AU34" s="967"/>
      <c r="AV34" s="967"/>
      <c r="AW34" s="967"/>
      <c r="AX34" s="967"/>
      <c r="AY34" s="967"/>
      <c r="AZ34" s="1038"/>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220</v>
      </c>
      <c r="R35" s="1040"/>
      <c r="S35" s="1040"/>
      <c r="T35" s="1040"/>
      <c r="U35" s="1040"/>
      <c r="V35" s="1040">
        <v>215</v>
      </c>
      <c r="W35" s="1040"/>
      <c r="X35" s="1040"/>
      <c r="Y35" s="1040"/>
      <c r="Z35" s="1040"/>
      <c r="AA35" s="1040"/>
      <c r="AB35" s="1040"/>
      <c r="AC35" s="1040"/>
      <c r="AD35" s="1040"/>
      <c r="AE35" s="1041"/>
      <c r="AF35" s="1015">
        <v>5</v>
      </c>
      <c r="AG35" s="1016"/>
      <c r="AH35" s="1016"/>
      <c r="AI35" s="1016"/>
      <c r="AJ35" s="1017"/>
      <c r="AK35" s="976">
        <v>72</v>
      </c>
      <c r="AL35" s="967"/>
      <c r="AM35" s="967"/>
      <c r="AN35" s="967"/>
      <c r="AO35" s="967"/>
      <c r="AP35" s="967"/>
      <c r="AQ35" s="967"/>
      <c r="AR35" s="967"/>
      <c r="AS35" s="967"/>
      <c r="AT35" s="967"/>
      <c r="AU35" s="967"/>
      <c r="AV35" s="967"/>
      <c r="AW35" s="967"/>
      <c r="AX35" s="967"/>
      <c r="AY35" s="967"/>
      <c r="AZ35" s="1038"/>
      <c r="BA35" s="1038"/>
      <c r="BB35" s="1038"/>
      <c r="BC35" s="1038"/>
      <c r="BD35" s="1038"/>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1795</v>
      </c>
      <c r="AG63" s="955"/>
      <c r="AH63" s="955"/>
      <c r="AI63" s="955"/>
      <c r="AJ63" s="1026"/>
      <c r="AK63" s="1027"/>
      <c r="AL63" s="959"/>
      <c r="AM63" s="959"/>
      <c r="AN63" s="959"/>
      <c r="AO63" s="959"/>
      <c r="AP63" s="955">
        <v>9331</v>
      </c>
      <c r="AQ63" s="955"/>
      <c r="AR63" s="955"/>
      <c r="AS63" s="955"/>
      <c r="AT63" s="955"/>
      <c r="AU63" s="955">
        <v>4209</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2367</v>
      </c>
      <c r="R68" s="978"/>
      <c r="S68" s="978"/>
      <c r="T68" s="978"/>
      <c r="U68" s="978"/>
      <c r="V68" s="978">
        <v>2298</v>
      </c>
      <c r="W68" s="978"/>
      <c r="X68" s="978"/>
      <c r="Y68" s="978"/>
      <c r="Z68" s="978"/>
      <c r="AA68" s="978">
        <v>69</v>
      </c>
      <c r="AB68" s="978"/>
      <c r="AC68" s="978"/>
      <c r="AD68" s="978"/>
      <c r="AE68" s="978"/>
      <c r="AF68" s="978">
        <v>69</v>
      </c>
      <c r="AG68" s="978"/>
      <c r="AH68" s="978"/>
      <c r="AI68" s="978"/>
      <c r="AJ68" s="978"/>
      <c r="AK68" s="978"/>
      <c r="AL68" s="978"/>
      <c r="AM68" s="978"/>
      <c r="AN68" s="978"/>
      <c r="AO68" s="978"/>
      <c r="AP68" s="978">
        <v>1262</v>
      </c>
      <c r="AQ68" s="978"/>
      <c r="AR68" s="978"/>
      <c r="AS68" s="978"/>
      <c r="AT68" s="978"/>
      <c r="AU68" s="978">
        <v>577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437</v>
      </c>
      <c r="R69" s="967"/>
      <c r="S69" s="967"/>
      <c r="T69" s="967"/>
      <c r="U69" s="967"/>
      <c r="V69" s="967">
        <v>418</v>
      </c>
      <c r="W69" s="967"/>
      <c r="X69" s="967"/>
      <c r="Y69" s="967"/>
      <c r="Z69" s="967"/>
      <c r="AA69" s="967">
        <v>19</v>
      </c>
      <c r="AB69" s="967"/>
      <c r="AC69" s="967"/>
      <c r="AD69" s="967"/>
      <c r="AE69" s="967"/>
      <c r="AF69" s="967">
        <v>19</v>
      </c>
      <c r="AG69" s="967"/>
      <c r="AH69" s="967"/>
      <c r="AI69" s="967"/>
      <c r="AJ69" s="967"/>
      <c r="AK69" s="967">
        <v>10</v>
      </c>
      <c r="AL69" s="967"/>
      <c r="AM69" s="967"/>
      <c r="AN69" s="967"/>
      <c r="AO69" s="967"/>
      <c r="AP69" s="967">
        <v>972</v>
      </c>
      <c r="AQ69" s="967"/>
      <c r="AR69" s="967"/>
      <c r="AS69" s="967"/>
      <c r="AT69" s="967"/>
      <c r="AU69" s="967">
        <v>117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7769</v>
      </c>
      <c r="R70" s="967"/>
      <c r="S70" s="967"/>
      <c r="T70" s="967"/>
      <c r="U70" s="967"/>
      <c r="V70" s="967">
        <v>7406</v>
      </c>
      <c r="W70" s="967"/>
      <c r="X70" s="967"/>
      <c r="Y70" s="967"/>
      <c r="Z70" s="967"/>
      <c r="AA70" s="967">
        <v>363</v>
      </c>
      <c r="AB70" s="967"/>
      <c r="AC70" s="967"/>
      <c r="AD70" s="967"/>
      <c r="AE70" s="967"/>
      <c r="AF70" s="967">
        <v>363</v>
      </c>
      <c r="AG70" s="967"/>
      <c r="AH70" s="967"/>
      <c r="AI70" s="967"/>
      <c r="AJ70" s="967"/>
      <c r="AK70" s="967"/>
      <c r="AL70" s="967"/>
      <c r="AM70" s="967"/>
      <c r="AN70" s="967"/>
      <c r="AO70" s="967"/>
      <c r="AP70" s="967">
        <v>1658</v>
      </c>
      <c r="AQ70" s="967"/>
      <c r="AR70" s="967"/>
      <c r="AS70" s="967"/>
      <c r="AT70" s="967"/>
      <c r="AU70" s="967">
        <v>133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1408</v>
      </c>
      <c r="R71" s="967"/>
      <c r="S71" s="967"/>
      <c r="T71" s="967"/>
      <c r="U71" s="967"/>
      <c r="V71" s="967">
        <v>1385</v>
      </c>
      <c r="W71" s="967"/>
      <c r="X71" s="967"/>
      <c r="Y71" s="967"/>
      <c r="Z71" s="967"/>
      <c r="AA71" s="967">
        <v>23</v>
      </c>
      <c r="AB71" s="967"/>
      <c r="AC71" s="967"/>
      <c r="AD71" s="967"/>
      <c r="AE71" s="967"/>
      <c r="AF71" s="967">
        <v>23</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600986</v>
      </c>
      <c r="R72" s="967"/>
      <c r="S72" s="967"/>
      <c r="T72" s="967"/>
      <c r="U72" s="967"/>
      <c r="V72" s="967">
        <v>579982</v>
      </c>
      <c r="W72" s="967"/>
      <c r="X72" s="967"/>
      <c r="Y72" s="967"/>
      <c r="Z72" s="967"/>
      <c r="AA72" s="967">
        <v>21004</v>
      </c>
      <c r="AB72" s="967"/>
      <c r="AC72" s="967"/>
      <c r="AD72" s="967"/>
      <c r="AE72" s="967"/>
      <c r="AF72" s="967">
        <v>21004</v>
      </c>
      <c r="AG72" s="967"/>
      <c r="AH72" s="967"/>
      <c r="AI72" s="967"/>
      <c r="AJ72" s="967"/>
      <c r="AK72" s="967">
        <v>6841</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34897</v>
      </c>
      <c r="R73" s="967"/>
      <c r="S73" s="967"/>
      <c r="T73" s="967"/>
      <c r="U73" s="967"/>
      <c r="V73" s="967">
        <v>34814</v>
      </c>
      <c r="W73" s="967"/>
      <c r="X73" s="967"/>
      <c r="Y73" s="967"/>
      <c r="Z73" s="967"/>
      <c r="AA73" s="967">
        <v>83</v>
      </c>
      <c r="AB73" s="967"/>
      <c r="AC73" s="967"/>
      <c r="AD73" s="967"/>
      <c r="AE73" s="967"/>
      <c r="AF73" s="967">
        <v>83</v>
      </c>
      <c r="AG73" s="967"/>
      <c r="AH73" s="967"/>
      <c r="AI73" s="967"/>
      <c r="AJ73" s="967"/>
      <c r="AK73" s="967">
        <v>2162</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328</v>
      </c>
      <c r="R74" s="967"/>
      <c r="S74" s="967"/>
      <c r="T74" s="967"/>
      <c r="U74" s="967"/>
      <c r="V74" s="967">
        <v>163</v>
      </c>
      <c r="W74" s="967"/>
      <c r="X74" s="967"/>
      <c r="Y74" s="967"/>
      <c r="Z74" s="967"/>
      <c r="AA74" s="967">
        <v>165</v>
      </c>
      <c r="AB74" s="967"/>
      <c r="AC74" s="967"/>
      <c r="AD74" s="967"/>
      <c r="AE74" s="967"/>
      <c r="AF74" s="967">
        <v>165</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406</v>
      </c>
      <c r="R75" s="975"/>
      <c r="S75" s="975"/>
      <c r="T75" s="975"/>
      <c r="U75" s="976"/>
      <c r="V75" s="977">
        <v>393</v>
      </c>
      <c r="W75" s="975"/>
      <c r="X75" s="975"/>
      <c r="Y75" s="975"/>
      <c r="Z75" s="976"/>
      <c r="AA75" s="977">
        <v>14</v>
      </c>
      <c r="AB75" s="975"/>
      <c r="AC75" s="975"/>
      <c r="AD75" s="975"/>
      <c r="AE75" s="976"/>
      <c r="AF75" s="977">
        <v>14</v>
      </c>
      <c r="AG75" s="975"/>
      <c r="AH75" s="975"/>
      <c r="AI75" s="975"/>
      <c r="AJ75" s="976"/>
      <c r="AK75" s="977">
        <v>98</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21740</v>
      </c>
      <c r="AG88" s="955"/>
      <c r="AH88" s="955"/>
      <c r="AI88" s="955"/>
      <c r="AJ88" s="955"/>
      <c r="AK88" s="959"/>
      <c r="AL88" s="959"/>
      <c r="AM88" s="959"/>
      <c r="AN88" s="959"/>
      <c r="AO88" s="959"/>
      <c r="AP88" s="955">
        <v>3892</v>
      </c>
      <c r="AQ88" s="955"/>
      <c r="AR88" s="955"/>
      <c r="AS88" s="955"/>
      <c r="AT88" s="955"/>
      <c r="AU88" s="955">
        <v>827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v>183</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284</v>
      </c>
      <c r="AG109" s="888"/>
      <c r="AH109" s="888"/>
      <c r="AI109" s="888"/>
      <c r="AJ109" s="889"/>
      <c r="AK109" s="890" t="s">
        <v>283</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284</v>
      </c>
      <c r="BW109" s="888"/>
      <c r="BX109" s="888"/>
      <c r="BY109" s="888"/>
      <c r="BZ109" s="889"/>
      <c r="CA109" s="890" t="s">
        <v>283</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284</v>
      </c>
      <c r="DM109" s="888"/>
      <c r="DN109" s="888"/>
      <c r="DO109" s="888"/>
      <c r="DP109" s="889"/>
      <c r="DQ109" s="890" t="s">
        <v>283</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1302096</v>
      </c>
      <c r="AB110" s="873"/>
      <c r="AC110" s="873"/>
      <c r="AD110" s="873"/>
      <c r="AE110" s="874"/>
      <c r="AF110" s="875">
        <v>1302104</v>
      </c>
      <c r="AG110" s="873"/>
      <c r="AH110" s="873"/>
      <c r="AI110" s="873"/>
      <c r="AJ110" s="874"/>
      <c r="AK110" s="875">
        <v>1323226</v>
      </c>
      <c r="AL110" s="873"/>
      <c r="AM110" s="873"/>
      <c r="AN110" s="873"/>
      <c r="AO110" s="874"/>
      <c r="AP110" s="876">
        <v>16.2</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11863082</v>
      </c>
      <c r="BR110" s="800"/>
      <c r="BS110" s="800"/>
      <c r="BT110" s="800"/>
      <c r="BU110" s="800"/>
      <c r="BV110" s="800">
        <v>11788364</v>
      </c>
      <c r="BW110" s="800"/>
      <c r="BX110" s="800"/>
      <c r="BY110" s="800"/>
      <c r="BZ110" s="800"/>
      <c r="CA110" s="800">
        <v>11656825</v>
      </c>
      <c r="CB110" s="800"/>
      <c r="CC110" s="800"/>
      <c r="CD110" s="800"/>
      <c r="CE110" s="800"/>
      <c r="CF110" s="861">
        <v>143.19999999999999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v>116121</v>
      </c>
      <c r="BW111" s="771"/>
      <c r="BX111" s="771"/>
      <c r="BY111" s="771"/>
      <c r="BZ111" s="771"/>
      <c r="CA111" s="771">
        <v>182574</v>
      </c>
      <c r="CB111" s="771"/>
      <c r="CC111" s="771"/>
      <c r="CD111" s="771"/>
      <c r="CE111" s="771"/>
      <c r="CF111" s="848">
        <v>2.2000000000000002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4876772</v>
      </c>
      <c r="BR112" s="771"/>
      <c r="BS112" s="771"/>
      <c r="BT112" s="771"/>
      <c r="BU112" s="771"/>
      <c r="BV112" s="771">
        <v>4483540</v>
      </c>
      <c r="BW112" s="771"/>
      <c r="BX112" s="771"/>
      <c r="BY112" s="771"/>
      <c r="BZ112" s="771"/>
      <c r="CA112" s="771">
        <v>4209758</v>
      </c>
      <c r="CB112" s="771"/>
      <c r="CC112" s="771"/>
      <c r="CD112" s="771"/>
      <c r="CE112" s="771"/>
      <c r="CF112" s="848">
        <v>51.7</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499434</v>
      </c>
      <c r="AB113" s="909"/>
      <c r="AC113" s="909"/>
      <c r="AD113" s="909"/>
      <c r="AE113" s="910"/>
      <c r="AF113" s="911">
        <v>325043</v>
      </c>
      <c r="AG113" s="909"/>
      <c r="AH113" s="909"/>
      <c r="AI113" s="909"/>
      <c r="AJ113" s="910"/>
      <c r="AK113" s="911">
        <v>350230</v>
      </c>
      <c r="AL113" s="909"/>
      <c r="AM113" s="909"/>
      <c r="AN113" s="909"/>
      <c r="AO113" s="910"/>
      <c r="AP113" s="912">
        <v>4.3</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436164</v>
      </c>
      <c r="BR113" s="771"/>
      <c r="BS113" s="771"/>
      <c r="BT113" s="771"/>
      <c r="BU113" s="771"/>
      <c r="BV113" s="771">
        <v>464344</v>
      </c>
      <c r="BW113" s="771"/>
      <c r="BX113" s="771"/>
      <c r="BY113" s="771"/>
      <c r="BZ113" s="771"/>
      <c r="CA113" s="771">
        <v>826674</v>
      </c>
      <c r="CB113" s="771"/>
      <c r="CC113" s="771"/>
      <c r="CD113" s="771"/>
      <c r="CE113" s="771"/>
      <c r="CF113" s="848">
        <v>10.199999999999999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71963</v>
      </c>
      <c r="AB114" s="784"/>
      <c r="AC114" s="784"/>
      <c r="AD114" s="784"/>
      <c r="AE114" s="785"/>
      <c r="AF114" s="786">
        <v>88316</v>
      </c>
      <c r="AG114" s="784"/>
      <c r="AH114" s="784"/>
      <c r="AI114" s="784"/>
      <c r="AJ114" s="785"/>
      <c r="AK114" s="786">
        <v>84787</v>
      </c>
      <c r="AL114" s="784"/>
      <c r="AM114" s="784"/>
      <c r="AN114" s="784"/>
      <c r="AO114" s="785"/>
      <c r="AP114" s="754">
        <v>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840543</v>
      </c>
      <c r="BR114" s="771"/>
      <c r="BS114" s="771"/>
      <c r="BT114" s="771"/>
      <c r="BU114" s="771"/>
      <c r="BV114" s="771">
        <v>646368</v>
      </c>
      <c r="BW114" s="771"/>
      <c r="BX114" s="771"/>
      <c r="BY114" s="771"/>
      <c r="BZ114" s="771"/>
      <c r="CA114" s="771">
        <v>448116</v>
      </c>
      <c r="CB114" s="771"/>
      <c r="CC114" s="771"/>
      <c r="CD114" s="771"/>
      <c r="CE114" s="771"/>
      <c r="CF114" s="848">
        <v>5.5</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94</v>
      </c>
      <c r="AB115" s="909"/>
      <c r="AC115" s="909"/>
      <c r="AD115" s="909"/>
      <c r="AE115" s="910"/>
      <c r="AF115" s="911">
        <v>59</v>
      </c>
      <c r="AG115" s="909"/>
      <c r="AH115" s="909"/>
      <c r="AI115" s="909"/>
      <c r="AJ115" s="910"/>
      <c r="AK115" s="911">
        <v>16881</v>
      </c>
      <c r="AL115" s="909"/>
      <c r="AM115" s="909"/>
      <c r="AN115" s="909"/>
      <c r="AO115" s="910"/>
      <c r="AP115" s="912">
        <v>0.2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v>116121</v>
      </c>
      <c r="DM115" s="784"/>
      <c r="DN115" s="784"/>
      <c r="DO115" s="784"/>
      <c r="DP115" s="785"/>
      <c r="DQ115" s="786">
        <v>182574</v>
      </c>
      <c r="DR115" s="784"/>
      <c r="DS115" s="784"/>
      <c r="DT115" s="784"/>
      <c r="DU115" s="785"/>
      <c r="DV115" s="754">
        <v>2.2000000000000002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1873587</v>
      </c>
      <c r="AB117" s="895"/>
      <c r="AC117" s="895"/>
      <c r="AD117" s="895"/>
      <c r="AE117" s="896"/>
      <c r="AF117" s="898">
        <v>1715522</v>
      </c>
      <c r="AG117" s="895"/>
      <c r="AH117" s="895"/>
      <c r="AI117" s="895"/>
      <c r="AJ117" s="896"/>
      <c r="AK117" s="898">
        <v>1775124</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284</v>
      </c>
      <c r="AG118" s="888"/>
      <c r="AH118" s="888"/>
      <c r="AI118" s="888"/>
      <c r="AJ118" s="889"/>
      <c r="AK118" s="890" t="s">
        <v>283</v>
      </c>
      <c r="AL118" s="888"/>
      <c r="AM118" s="888"/>
      <c r="AN118" s="888"/>
      <c r="AO118" s="889"/>
      <c r="AP118" s="891" t="s">
        <v>403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431</v>
      </c>
      <c r="BP118" s="838"/>
      <c r="BQ118" s="857">
        <v>18016561</v>
      </c>
      <c r="BR118" s="858"/>
      <c r="BS118" s="858"/>
      <c r="BT118" s="858"/>
      <c r="BU118" s="858"/>
      <c r="BV118" s="858">
        <v>17498737</v>
      </c>
      <c r="BW118" s="858"/>
      <c r="BX118" s="858"/>
      <c r="BY118" s="858"/>
      <c r="BZ118" s="858"/>
      <c r="CA118" s="858">
        <v>17323947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2575597</v>
      </c>
      <c r="BR119" s="800"/>
      <c r="BS119" s="800"/>
      <c r="BT119" s="800"/>
      <c r="BU119" s="800"/>
      <c r="BV119" s="800">
        <v>2964339</v>
      </c>
      <c r="BW119" s="800"/>
      <c r="BX119" s="800"/>
      <c r="BY119" s="800"/>
      <c r="BZ119" s="800"/>
      <c r="CA119" s="800">
        <v>3043752</v>
      </c>
      <c r="CB119" s="800"/>
      <c r="CC119" s="800"/>
      <c r="CD119" s="800"/>
      <c r="CE119" s="800"/>
      <c r="CF119" s="861">
        <v>37.4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500763</v>
      </c>
      <c r="BR120" s="771"/>
      <c r="BS120" s="771"/>
      <c r="BT120" s="771"/>
      <c r="BU120" s="771"/>
      <c r="BV120" s="771">
        <v>532387</v>
      </c>
      <c r="BW120" s="771"/>
      <c r="BX120" s="771"/>
      <c r="BY120" s="771"/>
      <c r="BZ120" s="771"/>
      <c r="CA120" s="771">
        <v>747454</v>
      </c>
      <c r="CB120" s="771"/>
      <c r="CC120" s="771"/>
      <c r="CD120" s="771"/>
      <c r="CE120" s="771"/>
      <c r="CF120" s="848">
        <v>9.1999999999999993</v>
      </c>
      <c r="CG120" s="849"/>
      <c r="CH120" s="849"/>
      <c r="CI120" s="849"/>
      <c r="CJ120" s="849"/>
      <c r="CK120" s="850" t="s">
        <v>437</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4262371</v>
      </c>
      <c r="DH120" s="800"/>
      <c r="DI120" s="800"/>
      <c r="DJ120" s="800"/>
      <c r="DK120" s="800"/>
      <c r="DL120" s="800">
        <v>3955299</v>
      </c>
      <c r="DM120" s="800"/>
      <c r="DN120" s="800"/>
      <c r="DO120" s="800"/>
      <c r="DP120" s="800"/>
      <c r="DQ120" s="800">
        <v>3707398</v>
      </c>
      <c r="DR120" s="800"/>
      <c r="DS120" s="800"/>
      <c r="DT120" s="800"/>
      <c r="DU120" s="800"/>
      <c r="DV120" s="801">
        <v>45.5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12984735</v>
      </c>
      <c r="BR121" s="858"/>
      <c r="BS121" s="858"/>
      <c r="BT121" s="858"/>
      <c r="BU121" s="858"/>
      <c r="BV121" s="858">
        <v>13254591</v>
      </c>
      <c r="BW121" s="858"/>
      <c r="BX121" s="858"/>
      <c r="BY121" s="858"/>
      <c r="BZ121" s="858"/>
      <c r="CA121" s="858">
        <v>13253107</v>
      </c>
      <c r="CB121" s="858"/>
      <c r="CC121" s="858"/>
      <c r="CD121" s="858"/>
      <c r="CE121" s="858"/>
      <c r="CF121" s="859">
        <v>162.80000000000001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612010</v>
      </c>
      <c r="DH121" s="771"/>
      <c r="DI121" s="771"/>
      <c r="DJ121" s="771"/>
      <c r="DK121" s="771"/>
      <c r="DL121" s="771">
        <v>525966</v>
      </c>
      <c r="DM121" s="771"/>
      <c r="DN121" s="771"/>
      <c r="DO121" s="771"/>
      <c r="DP121" s="771"/>
      <c r="DQ121" s="771">
        <v>500204</v>
      </c>
      <c r="DR121" s="771"/>
      <c r="DS121" s="771"/>
      <c r="DT121" s="771"/>
      <c r="DU121" s="771"/>
      <c r="DV121" s="823">
        <v>6.1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440</v>
      </c>
      <c r="BP122" s="838"/>
      <c r="BQ122" s="839">
        <v>16061095</v>
      </c>
      <c r="BR122" s="840"/>
      <c r="BS122" s="840"/>
      <c r="BT122" s="840"/>
      <c r="BU122" s="840"/>
      <c r="BV122" s="840">
        <v>16751317</v>
      </c>
      <c r="BW122" s="840"/>
      <c r="BX122" s="840"/>
      <c r="BY122" s="840"/>
      <c r="BZ122" s="840"/>
      <c r="CA122" s="840">
        <v>17044313</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2391</v>
      </c>
      <c r="DH122" s="771"/>
      <c r="DI122" s="771"/>
      <c r="DJ122" s="771"/>
      <c r="DK122" s="771"/>
      <c r="DL122" s="771">
        <v>2275</v>
      </c>
      <c r="DM122" s="771"/>
      <c r="DN122" s="771"/>
      <c r="DO122" s="771"/>
      <c r="DP122" s="771"/>
      <c r="DQ122" s="771">
        <v>2156</v>
      </c>
      <c r="DR122" s="771"/>
      <c r="DS122" s="771"/>
      <c r="DT122" s="771"/>
      <c r="DU122" s="771"/>
      <c r="DV122" s="823">
        <v>0</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25</v>
      </c>
      <c r="BR123" s="832"/>
      <c r="BS123" s="832"/>
      <c r="BT123" s="832"/>
      <c r="BU123" s="832"/>
      <c r="BV123" s="832">
        <v>9.1</v>
      </c>
      <c r="BW123" s="832"/>
      <c r="BX123" s="832"/>
      <c r="BY123" s="832"/>
      <c r="BZ123" s="832"/>
      <c r="CA123" s="832">
        <v>3.4</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v>16821</v>
      </c>
      <c r="AL124" s="784"/>
      <c r="AM124" s="784"/>
      <c r="AN124" s="784"/>
      <c r="AO124" s="785"/>
      <c r="AP124" s="754">
        <v>0.2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94</v>
      </c>
      <c r="AB127" s="784"/>
      <c r="AC127" s="784"/>
      <c r="AD127" s="784"/>
      <c r="AE127" s="785"/>
      <c r="AF127" s="786">
        <v>59</v>
      </c>
      <c r="AG127" s="784"/>
      <c r="AH127" s="784"/>
      <c r="AI127" s="784"/>
      <c r="AJ127" s="785"/>
      <c r="AK127" s="786">
        <v>60</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110</v>
      </c>
      <c r="BG127" s="761"/>
      <c r="BH127" s="761"/>
      <c r="BI127" s="761"/>
      <c r="BJ127" s="761"/>
      <c r="BK127" s="761"/>
      <c r="BL127" s="762"/>
      <c r="BM127" s="760">
        <v>13.46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75848</v>
      </c>
      <c r="AB128" s="724"/>
      <c r="AC128" s="724"/>
      <c r="AD128" s="724"/>
      <c r="AE128" s="725"/>
      <c r="AF128" s="726">
        <v>94652</v>
      </c>
      <c r="AG128" s="724"/>
      <c r="AH128" s="724"/>
      <c r="AI128" s="724"/>
      <c r="AJ128" s="725"/>
      <c r="AK128" s="726">
        <v>84390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110</v>
      </c>
      <c r="BG128" s="791"/>
      <c r="BH128" s="791"/>
      <c r="BI128" s="791"/>
      <c r="BJ128" s="791"/>
      <c r="BK128" s="791"/>
      <c r="BL128" s="792"/>
      <c r="BM128" s="790">
        <v>18.46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8891085</v>
      </c>
      <c r="AB129" s="784"/>
      <c r="AC129" s="784"/>
      <c r="AD129" s="784"/>
      <c r="AE129" s="785"/>
      <c r="AF129" s="786">
        <v>9252409</v>
      </c>
      <c r="AG129" s="784"/>
      <c r="AH129" s="784"/>
      <c r="AI129" s="784"/>
      <c r="AJ129" s="785"/>
      <c r="AK129" s="786">
        <v>9312427</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1095192</v>
      </c>
      <c r="AB130" s="784"/>
      <c r="AC130" s="784"/>
      <c r="AD130" s="784"/>
      <c r="AE130" s="785"/>
      <c r="AF130" s="786">
        <v>1118172</v>
      </c>
      <c r="AG130" s="784"/>
      <c r="AH130" s="784"/>
      <c r="AI130" s="784"/>
      <c r="AJ130" s="785"/>
      <c r="AK130" s="786">
        <v>1169478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3.4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7795893</v>
      </c>
      <c r="AB131" s="717"/>
      <c r="AC131" s="717"/>
      <c r="AD131" s="717"/>
      <c r="AE131" s="718"/>
      <c r="AF131" s="719">
        <v>8134237</v>
      </c>
      <c r="AG131" s="717"/>
      <c r="AH131" s="717"/>
      <c r="AI131" s="717"/>
      <c r="AJ131" s="718"/>
      <c r="AK131" s="719">
        <v>8142949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9.0117578579999993</v>
      </c>
      <c r="AB132" s="740"/>
      <c r="AC132" s="740"/>
      <c r="AD132" s="740"/>
      <c r="AE132" s="741"/>
      <c r="AF132" s="742">
        <v>6.1800264729999999</v>
      </c>
      <c r="AG132" s="740"/>
      <c r="AH132" s="740"/>
      <c r="AI132" s="740"/>
      <c r="AJ132" s="741"/>
      <c r="AK132" s="742">
        <v>6.4013172620000001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10.9</v>
      </c>
      <c r="AB133" s="749"/>
      <c r="AC133" s="749"/>
      <c r="AD133" s="749"/>
      <c r="AE133" s="750"/>
      <c r="AF133" s="748">
        <v>8.3000000000000007</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36"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2342462</v>
      </c>
      <c r="L9" s="264">
        <v>45319</v>
      </c>
      <c r="M9" s="265">
        <v>65114</v>
      </c>
      <c r="N9" s="266">
        <v>-30.4</v>
      </c>
    </row>
    <row r="10" spans="1:16">
      <c r="A10" s="248"/>
      <c r="B10" s="244"/>
      <c r="C10" s="244"/>
      <c r="D10" s="244"/>
      <c r="E10" s="244"/>
      <c r="F10" s="244"/>
      <c r="G10" s="1133" t="s">
        <v>473</v>
      </c>
      <c r="H10" s="1134"/>
      <c r="I10" s="1134"/>
      <c r="J10" s="1135"/>
      <c r="K10" s="267">
        <v>174900</v>
      </c>
      <c r="L10" s="268">
        <v>3384</v>
      </c>
      <c r="M10" s="269">
        <v>4538</v>
      </c>
      <c r="N10" s="270">
        <v>-25.4</v>
      </c>
    </row>
    <row r="11" spans="1:16" ht="13.5" customHeight="1">
      <c r="A11" s="248"/>
      <c r="B11" s="244"/>
      <c r="C11" s="244"/>
      <c r="D11" s="244"/>
      <c r="E11" s="244"/>
      <c r="F11" s="244"/>
      <c r="G11" s="1133" t="s">
        <v>474</v>
      </c>
      <c r="H11" s="1134"/>
      <c r="I11" s="1134"/>
      <c r="J11" s="1135"/>
      <c r="K11" s="267">
        <v>601255</v>
      </c>
      <c r="L11" s="268">
        <v>11632</v>
      </c>
      <c r="M11" s="269">
        <v>5513</v>
      </c>
      <c r="N11" s="270">
        <v>111</v>
      </c>
    </row>
    <row r="12" spans="1:16" ht="13.5" customHeight="1">
      <c r="A12" s="248"/>
      <c r="B12" s="244"/>
      <c r="C12" s="244"/>
      <c r="D12" s="244"/>
      <c r="E12" s="244"/>
      <c r="F12" s="244"/>
      <c r="G12" s="1133" t="s">
        <v>475</v>
      </c>
      <c r="H12" s="1134"/>
      <c r="I12" s="1134"/>
      <c r="J12" s="1135"/>
      <c r="K12" s="267">
        <v>649</v>
      </c>
      <c r="L12" s="268">
        <v>13</v>
      </c>
      <c r="M12" s="269">
        <v>953</v>
      </c>
      <c r="N12" s="270">
        <v>-98.6</v>
      </c>
    </row>
    <row r="13" spans="1:16" ht="13.5" customHeight="1">
      <c r="A13" s="248"/>
      <c r="B13" s="244"/>
      <c r="C13" s="244"/>
      <c r="D13" s="244"/>
      <c r="E13" s="244"/>
      <c r="F13" s="244"/>
      <c r="G13" s="1133" t="s">
        <v>476</v>
      </c>
      <c r="H13" s="1134"/>
      <c r="I13" s="1134"/>
      <c r="J13" s="1135"/>
      <c r="K13" s="267" t="s">
        <v>477</v>
      </c>
      <c r="L13" s="268" t="s">
        <v>477</v>
      </c>
      <c r="M13" s="269">
        <v>2</v>
      </c>
      <c r="N13" s="270" t="s">
        <v>477</v>
      </c>
    </row>
    <row r="14" spans="1:16" ht="13.5" customHeight="1">
      <c r="A14" s="248"/>
      <c r="B14" s="244"/>
      <c r="C14" s="244"/>
      <c r="D14" s="244"/>
      <c r="E14" s="244"/>
      <c r="F14" s="244"/>
      <c r="G14" s="1133" t="s">
        <v>478</v>
      </c>
      <c r="H14" s="1134"/>
      <c r="I14" s="1134"/>
      <c r="J14" s="1135"/>
      <c r="K14" s="267">
        <v>204162</v>
      </c>
      <c r="L14" s="268">
        <v>3950</v>
      </c>
      <c r="M14" s="269">
        <v>2887</v>
      </c>
      <c r="N14" s="270">
        <v>36.799999999999997</v>
      </c>
    </row>
    <row r="15" spans="1:16" ht="13.5" customHeight="1">
      <c r="A15" s="248"/>
      <c r="B15" s="244"/>
      <c r="C15" s="244"/>
      <c r="D15" s="244"/>
      <c r="E15" s="244"/>
      <c r="F15" s="244"/>
      <c r="G15" s="1133" t="s">
        <v>479</v>
      </c>
      <c r="H15" s="1134"/>
      <c r="I15" s="1134"/>
      <c r="J15" s="1135"/>
      <c r="K15" s="267">
        <v>66561</v>
      </c>
      <c r="L15" s="268">
        <v>1288</v>
      </c>
      <c r="M15" s="269">
        <v>1642</v>
      </c>
      <c r="N15" s="270">
        <v>-21.6</v>
      </c>
    </row>
    <row r="16" spans="1:16">
      <c r="A16" s="248"/>
      <c r="B16" s="244"/>
      <c r="C16" s="244"/>
      <c r="D16" s="244"/>
      <c r="E16" s="244"/>
      <c r="F16" s="244"/>
      <c r="G16" s="1136" t="s">
        <v>480</v>
      </c>
      <c r="H16" s="1137"/>
      <c r="I16" s="1137"/>
      <c r="J16" s="1138"/>
      <c r="K16" s="268">
        <v>-287172</v>
      </c>
      <c r="L16" s="268">
        <v>-5556</v>
      </c>
      <c r="M16" s="269">
        <v>-6965</v>
      </c>
      <c r="N16" s="270">
        <v>-20.2</v>
      </c>
    </row>
    <row r="17" spans="1:16">
      <c r="A17" s="248"/>
      <c r="B17" s="244"/>
      <c r="C17" s="244"/>
      <c r="D17" s="244"/>
      <c r="E17" s="244"/>
      <c r="F17" s="244"/>
      <c r="G17" s="1136" t="s">
        <v>168</v>
      </c>
      <c r="H17" s="1137"/>
      <c r="I17" s="1137"/>
      <c r="J17" s="1138"/>
      <c r="K17" s="268">
        <v>3102817</v>
      </c>
      <c r="L17" s="268">
        <v>60030</v>
      </c>
      <c r="M17" s="269">
        <v>73685</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5.88</v>
      </c>
      <c r="L21" s="281">
        <v>7.13</v>
      </c>
      <c r="M21" s="282">
        <v>-1.25</v>
      </c>
      <c r="N21" s="249"/>
      <c r="O21" s="283"/>
      <c r="P21" s="279"/>
    </row>
    <row r="22" spans="1:16" s="284" customFormat="1">
      <c r="A22" s="279"/>
      <c r="B22" s="249"/>
      <c r="C22" s="249"/>
      <c r="D22" s="249"/>
      <c r="E22" s="249"/>
      <c r="F22" s="249"/>
      <c r="G22" s="1130" t="s">
        <v>486</v>
      </c>
      <c r="H22" s="1131"/>
      <c r="I22" s="1131"/>
      <c r="J22" s="1132"/>
      <c r="K22" s="285">
        <v>97.7</v>
      </c>
      <c r="L22" s="286">
        <v>98.1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1323226</v>
      </c>
      <c r="L32" s="294">
        <v>25600</v>
      </c>
      <c r="M32" s="295">
        <v>43359</v>
      </c>
      <c r="N32" s="296">
        <v>-41</v>
      </c>
    </row>
    <row r="33" spans="1:16" ht="13.5" customHeight="1">
      <c r="A33" s="248"/>
      <c r="B33" s="244"/>
      <c r="C33" s="244"/>
      <c r="D33" s="244"/>
      <c r="E33" s="244"/>
      <c r="F33" s="244"/>
      <c r="G33" s="1121" t="s">
        <v>490</v>
      </c>
      <c r="H33" s="1122"/>
      <c r="I33" s="1122"/>
      <c r="J33" s="1123"/>
      <c r="K33" s="294" t="s">
        <v>477</v>
      </c>
      <c r="L33" s="294" t="s">
        <v>477</v>
      </c>
      <c r="M33" s="295">
        <v>0</v>
      </c>
      <c r="N33" s="296" t="s">
        <v>477</v>
      </c>
    </row>
    <row r="34" spans="1:16" ht="27" customHeight="1">
      <c r="A34" s="248"/>
      <c r="B34" s="244"/>
      <c r="C34" s="244"/>
      <c r="D34" s="244"/>
      <c r="E34" s="244"/>
      <c r="F34" s="244"/>
      <c r="G34" s="1121" t="s">
        <v>491</v>
      </c>
      <c r="H34" s="1122"/>
      <c r="I34" s="1122"/>
      <c r="J34" s="1123"/>
      <c r="K34" s="294" t="s">
        <v>477</v>
      </c>
      <c r="L34" s="294" t="s">
        <v>477</v>
      </c>
      <c r="M34" s="295">
        <v>39</v>
      </c>
      <c r="N34" s="296" t="s">
        <v>477</v>
      </c>
    </row>
    <row r="35" spans="1:16" ht="27" customHeight="1">
      <c r="A35" s="248"/>
      <c r="B35" s="244"/>
      <c r="C35" s="244"/>
      <c r="D35" s="244"/>
      <c r="E35" s="244"/>
      <c r="F35" s="244"/>
      <c r="G35" s="1121" t="s">
        <v>492</v>
      </c>
      <c r="H35" s="1122"/>
      <c r="I35" s="1122"/>
      <c r="J35" s="1123"/>
      <c r="K35" s="294">
        <v>350230</v>
      </c>
      <c r="L35" s="294">
        <v>6776</v>
      </c>
      <c r="M35" s="295">
        <v>11806</v>
      </c>
      <c r="N35" s="296">
        <v>-42.6</v>
      </c>
    </row>
    <row r="36" spans="1:16" ht="27" customHeight="1">
      <c r="A36" s="248"/>
      <c r="B36" s="244"/>
      <c r="C36" s="244"/>
      <c r="D36" s="244"/>
      <c r="E36" s="244"/>
      <c r="F36" s="244"/>
      <c r="G36" s="1121" t="s">
        <v>493</v>
      </c>
      <c r="H36" s="1122"/>
      <c r="I36" s="1122"/>
      <c r="J36" s="1123"/>
      <c r="K36" s="294">
        <v>84787</v>
      </c>
      <c r="L36" s="294">
        <v>1640</v>
      </c>
      <c r="M36" s="295">
        <v>1910</v>
      </c>
      <c r="N36" s="296">
        <v>-14.1</v>
      </c>
    </row>
    <row r="37" spans="1:16" ht="13.5" customHeight="1">
      <c r="A37" s="248"/>
      <c r="B37" s="244"/>
      <c r="C37" s="244"/>
      <c r="D37" s="244"/>
      <c r="E37" s="244"/>
      <c r="F37" s="244"/>
      <c r="G37" s="1121" t="s">
        <v>494</v>
      </c>
      <c r="H37" s="1122"/>
      <c r="I37" s="1122"/>
      <c r="J37" s="1123"/>
      <c r="K37" s="294">
        <v>16881</v>
      </c>
      <c r="L37" s="294">
        <v>327</v>
      </c>
      <c r="M37" s="295">
        <v>1129</v>
      </c>
      <c r="N37" s="296">
        <v>-71</v>
      </c>
    </row>
    <row r="38" spans="1:16" ht="27" customHeight="1">
      <c r="A38" s="248"/>
      <c r="B38" s="244"/>
      <c r="C38" s="244"/>
      <c r="D38" s="244"/>
      <c r="E38" s="244"/>
      <c r="F38" s="244"/>
      <c r="G38" s="1124" t="s">
        <v>495</v>
      </c>
      <c r="H38" s="1125"/>
      <c r="I38" s="1125"/>
      <c r="J38" s="1126"/>
      <c r="K38" s="297" t="s">
        <v>477</v>
      </c>
      <c r="L38" s="297" t="s">
        <v>477</v>
      </c>
      <c r="M38" s="298">
        <v>5</v>
      </c>
      <c r="N38" s="299" t="s">
        <v>477</v>
      </c>
      <c r="O38" s="293"/>
    </row>
    <row r="39" spans="1:16">
      <c r="A39" s="248"/>
      <c r="B39" s="244"/>
      <c r="C39" s="244"/>
      <c r="D39" s="244"/>
      <c r="E39" s="244"/>
      <c r="F39" s="244"/>
      <c r="G39" s="1124" t="s">
        <v>496</v>
      </c>
      <c r="H39" s="1125"/>
      <c r="I39" s="1125"/>
      <c r="J39" s="1126"/>
      <c r="K39" s="300">
        <v>-84390</v>
      </c>
      <c r="L39" s="300">
        <v>-1633</v>
      </c>
      <c r="M39" s="301">
        <v>-5126</v>
      </c>
      <c r="N39" s="302">
        <v>-68.099999999999994</v>
      </c>
      <c r="O39" s="293"/>
    </row>
    <row r="40" spans="1:16" ht="27" customHeight="1">
      <c r="A40" s="248"/>
      <c r="B40" s="244"/>
      <c r="C40" s="244"/>
      <c r="D40" s="244"/>
      <c r="E40" s="244"/>
      <c r="F40" s="244"/>
      <c r="G40" s="1121" t="s">
        <v>497</v>
      </c>
      <c r="H40" s="1122"/>
      <c r="I40" s="1122"/>
      <c r="J40" s="1123"/>
      <c r="K40" s="300">
        <v>-1169478</v>
      </c>
      <c r="L40" s="300">
        <v>-22626</v>
      </c>
      <c r="M40" s="301">
        <v>-37205</v>
      </c>
      <c r="N40" s="302">
        <v>-39.200000000000003</v>
      </c>
      <c r="O40" s="293"/>
    </row>
    <row r="41" spans="1:16">
      <c r="A41" s="248"/>
      <c r="B41" s="244"/>
      <c r="C41" s="244"/>
      <c r="D41" s="244"/>
      <c r="E41" s="244"/>
      <c r="F41" s="244"/>
      <c r="G41" s="1127" t="s">
        <v>278</v>
      </c>
      <c r="H41" s="1128"/>
      <c r="I41" s="1128"/>
      <c r="J41" s="1129"/>
      <c r="K41" s="294">
        <v>521256</v>
      </c>
      <c r="L41" s="300">
        <v>10085</v>
      </c>
      <c r="M41" s="301">
        <v>15917</v>
      </c>
      <c r="N41" s="302">
        <v>-36.6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1497873</v>
      </c>
      <c r="J51" s="320">
        <v>29744</v>
      </c>
      <c r="K51" s="321">
        <v>-4</v>
      </c>
      <c r="L51" s="322">
        <v>49426</v>
      </c>
      <c r="M51" s="323">
        <v>4.5999999999999996</v>
      </c>
      <c r="N51" s="324">
        <v>-8.6</v>
      </c>
    </row>
    <row r="52" spans="1:14">
      <c r="A52" s="248"/>
      <c r="B52" s="244"/>
      <c r="C52" s="244"/>
      <c r="D52" s="244"/>
      <c r="E52" s="244"/>
      <c r="F52" s="244"/>
      <c r="G52" s="325"/>
      <c r="H52" s="326" t="s">
        <v>508</v>
      </c>
      <c r="I52" s="327">
        <v>1147141</v>
      </c>
      <c r="J52" s="328">
        <v>22780</v>
      </c>
      <c r="K52" s="329">
        <v>-12</v>
      </c>
      <c r="L52" s="330">
        <v>26568</v>
      </c>
      <c r="M52" s="331">
        <v>-4.5999999999999996</v>
      </c>
      <c r="N52" s="332">
        <v>-7.4</v>
      </c>
    </row>
    <row r="53" spans="1:14">
      <c r="A53" s="248"/>
      <c r="B53" s="244"/>
      <c r="C53" s="244"/>
      <c r="D53" s="244"/>
      <c r="E53" s="244"/>
      <c r="F53" s="244"/>
      <c r="G53" s="310" t="s">
        <v>509</v>
      </c>
      <c r="H53" s="311"/>
      <c r="I53" s="319">
        <v>1147835</v>
      </c>
      <c r="J53" s="320">
        <v>22706</v>
      </c>
      <c r="K53" s="321">
        <v>-23.7</v>
      </c>
      <c r="L53" s="322">
        <v>42839</v>
      </c>
      <c r="M53" s="323">
        <v>-13.3</v>
      </c>
      <c r="N53" s="324">
        <v>-10.4</v>
      </c>
    </row>
    <row r="54" spans="1:14">
      <c r="A54" s="248"/>
      <c r="B54" s="244"/>
      <c r="C54" s="244"/>
      <c r="D54" s="244"/>
      <c r="E54" s="244"/>
      <c r="F54" s="244"/>
      <c r="G54" s="325"/>
      <c r="H54" s="326" t="s">
        <v>508</v>
      </c>
      <c r="I54" s="327">
        <v>655921</v>
      </c>
      <c r="J54" s="328">
        <v>12975</v>
      </c>
      <c r="K54" s="329">
        <v>-43</v>
      </c>
      <c r="L54" s="330">
        <v>22027</v>
      </c>
      <c r="M54" s="331">
        <v>-17.100000000000001</v>
      </c>
      <c r="N54" s="332">
        <v>-25.9</v>
      </c>
    </row>
    <row r="55" spans="1:14">
      <c r="A55" s="248"/>
      <c r="B55" s="244"/>
      <c r="C55" s="244"/>
      <c r="D55" s="244"/>
      <c r="E55" s="244"/>
      <c r="F55" s="244"/>
      <c r="G55" s="310" t="s">
        <v>510</v>
      </c>
      <c r="H55" s="311"/>
      <c r="I55" s="319">
        <v>1456401</v>
      </c>
      <c r="J55" s="320">
        <v>28574</v>
      </c>
      <c r="K55" s="321">
        <v>25.8</v>
      </c>
      <c r="L55" s="322">
        <v>50880</v>
      </c>
      <c r="M55" s="323">
        <v>18.8</v>
      </c>
      <c r="N55" s="324">
        <v>7</v>
      </c>
    </row>
    <row r="56" spans="1:14">
      <c r="A56" s="248"/>
      <c r="B56" s="244"/>
      <c r="C56" s="244"/>
      <c r="D56" s="244"/>
      <c r="E56" s="244"/>
      <c r="F56" s="244"/>
      <c r="G56" s="325"/>
      <c r="H56" s="326" t="s">
        <v>508</v>
      </c>
      <c r="I56" s="327">
        <v>1015769</v>
      </c>
      <c r="J56" s="328">
        <v>19929</v>
      </c>
      <c r="K56" s="329">
        <v>53.6</v>
      </c>
      <c r="L56" s="330">
        <v>26879</v>
      </c>
      <c r="M56" s="331">
        <v>22</v>
      </c>
      <c r="N56" s="332">
        <v>31.6</v>
      </c>
    </row>
    <row r="57" spans="1:14">
      <c r="A57" s="248"/>
      <c r="B57" s="244"/>
      <c r="C57" s="244"/>
      <c r="D57" s="244"/>
      <c r="E57" s="244"/>
      <c r="F57" s="244"/>
      <c r="G57" s="310" t="s">
        <v>511</v>
      </c>
      <c r="H57" s="311"/>
      <c r="I57" s="319">
        <v>1030926</v>
      </c>
      <c r="J57" s="320">
        <v>20109</v>
      </c>
      <c r="K57" s="321">
        <v>-29.6</v>
      </c>
      <c r="L57" s="322">
        <v>63956</v>
      </c>
      <c r="M57" s="323">
        <v>25.7</v>
      </c>
      <c r="N57" s="324">
        <v>-55.3</v>
      </c>
    </row>
    <row r="58" spans="1:14">
      <c r="A58" s="248"/>
      <c r="B58" s="244"/>
      <c r="C58" s="244"/>
      <c r="D58" s="244"/>
      <c r="E58" s="244"/>
      <c r="F58" s="244"/>
      <c r="G58" s="325"/>
      <c r="H58" s="326" t="s">
        <v>508</v>
      </c>
      <c r="I58" s="327">
        <v>803308</v>
      </c>
      <c r="J58" s="328">
        <v>15669</v>
      </c>
      <c r="K58" s="329">
        <v>-21.4</v>
      </c>
      <c r="L58" s="330">
        <v>29239</v>
      </c>
      <c r="M58" s="331">
        <v>8.8000000000000007</v>
      </c>
      <c r="N58" s="332">
        <v>-30.2</v>
      </c>
    </row>
    <row r="59" spans="1:14">
      <c r="A59" s="248"/>
      <c r="B59" s="244"/>
      <c r="C59" s="244"/>
      <c r="D59" s="244"/>
      <c r="E59" s="244"/>
      <c r="F59" s="244"/>
      <c r="G59" s="310" t="s">
        <v>512</v>
      </c>
      <c r="H59" s="311"/>
      <c r="I59" s="319">
        <v>1157764</v>
      </c>
      <c r="J59" s="320">
        <v>22399</v>
      </c>
      <c r="K59" s="321">
        <v>11.4</v>
      </c>
      <c r="L59" s="322">
        <v>66255</v>
      </c>
      <c r="M59" s="323">
        <v>3.6</v>
      </c>
      <c r="N59" s="324">
        <v>7.8</v>
      </c>
    </row>
    <row r="60" spans="1:14">
      <c r="A60" s="248"/>
      <c r="B60" s="244"/>
      <c r="C60" s="244"/>
      <c r="D60" s="244"/>
      <c r="E60" s="244"/>
      <c r="F60" s="244"/>
      <c r="G60" s="325"/>
      <c r="H60" s="326" t="s">
        <v>508</v>
      </c>
      <c r="I60" s="333">
        <v>696440</v>
      </c>
      <c r="J60" s="328">
        <v>13474</v>
      </c>
      <c r="K60" s="329">
        <v>-14</v>
      </c>
      <c r="L60" s="330">
        <v>31822</v>
      </c>
      <c r="M60" s="331">
        <v>8.8000000000000007</v>
      </c>
      <c r="N60" s="332">
        <v>-22.8</v>
      </c>
    </row>
    <row r="61" spans="1:14">
      <c r="A61" s="248"/>
      <c r="B61" s="244"/>
      <c r="C61" s="244"/>
      <c r="D61" s="244"/>
      <c r="E61" s="244"/>
      <c r="F61" s="244"/>
      <c r="G61" s="310" t="s">
        <v>513</v>
      </c>
      <c r="H61" s="334"/>
      <c r="I61" s="335">
        <v>1258160</v>
      </c>
      <c r="J61" s="336">
        <v>24706</v>
      </c>
      <c r="K61" s="337">
        <v>-4</v>
      </c>
      <c r="L61" s="338">
        <v>54671</v>
      </c>
      <c r="M61" s="339">
        <v>7.9</v>
      </c>
      <c r="N61" s="324">
        <v>-11.9</v>
      </c>
    </row>
    <row r="62" spans="1:14">
      <c r="A62" s="248"/>
      <c r="B62" s="244"/>
      <c r="C62" s="244"/>
      <c r="D62" s="244"/>
      <c r="E62" s="244"/>
      <c r="F62" s="244"/>
      <c r="G62" s="325"/>
      <c r="H62" s="326" t="s">
        <v>508</v>
      </c>
      <c r="I62" s="327">
        <v>863716</v>
      </c>
      <c r="J62" s="328">
        <v>16965</v>
      </c>
      <c r="K62" s="329">
        <v>-7.4</v>
      </c>
      <c r="L62" s="330">
        <v>27307</v>
      </c>
      <c r="M62" s="331">
        <v>3.6</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9.93</v>
      </c>
      <c r="G47" s="12">
        <v>11.26</v>
      </c>
      <c r="H47" s="12">
        <v>11.32</v>
      </c>
      <c r="I47" s="12">
        <v>11.45</v>
      </c>
      <c r="J47" s="13">
        <v>11.54</v>
      </c>
    </row>
    <row r="48" spans="2:10" ht="57.75" customHeight="1">
      <c r="B48" s="14"/>
      <c r="C48" s="1141" t="s">
        <v>4</v>
      </c>
      <c r="D48" s="1141"/>
      <c r="E48" s="1142"/>
      <c r="F48" s="15">
        <v>6.31</v>
      </c>
      <c r="G48" s="16">
        <v>5.12</v>
      </c>
      <c r="H48" s="16">
        <v>6.51</v>
      </c>
      <c r="I48" s="16">
        <v>5.88</v>
      </c>
      <c r="J48" s="17">
        <v>4.55</v>
      </c>
    </row>
    <row r="49" spans="2:10" ht="57.75" customHeight="1" thickBot="1">
      <c r="B49" s="18"/>
      <c r="C49" s="1143" t="s">
        <v>5</v>
      </c>
      <c r="D49" s="1143"/>
      <c r="E49" s="1144"/>
      <c r="F49" s="19">
        <v>1.6</v>
      </c>
      <c r="G49" s="20">
        <v>0.42</v>
      </c>
      <c r="H49" s="20">
        <v>1.39</v>
      </c>
      <c r="I49" s="20">
        <v>0.19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14.03</v>
      </c>
      <c r="G34" s="33">
        <v>14.44</v>
      </c>
      <c r="H34" s="33">
        <v>16.010000000000002</v>
      </c>
      <c r="I34" s="33">
        <v>15.75</v>
      </c>
      <c r="J34" s="34">
        <v>13.73</v>
      </c>
      <c r="K34" s="22"/>
      <c r="L34" s="22"/>
      <c r="M34" s="22"/>
      <c r="N34" s="22"/>
      <c r="O34" s="22"/>
      <c r="P34" s="22"/>
    </row>
    <row r="35" spans="1:16" ht="39" customHeight="1">
      <c r="A35" s="22"/>
      <c r="B35" s="35"/>
      <c r="C35" s="1145" t="s">
        <v>522</v>
      </c>
      <c r="D35" s="1146"/>
      <c r="E35" s="1147"/>
      <c r="F35" s="36">
        <v>6.31</v>
      </c>
      <c r="G35" s="37">
        <v>5.1100000000000003</v>
      </c>
      <c r="H35" s="37">
        <v>6.48</v>
      </c>
      <c r="I35" s="37">
        <v>5.88</v>
      </c>
      <c r="J35" s="38">
        <v>4.6900000000000004</v>
      </c>
      <c r="K35" s="22"/>
      <c r="L35" s="22"/>
      <c r="M35" s="22"/>
      <c r="N35" s="22"/>
      <c r="O35" s="22"/>
      <c r="P35" s="22"/>
    </row>
    <row r="36" spans="1:16" ht="39" customHeight="1">
      <c r="A36" s="22"/>
      <c r="B36" s="35"/>
      <c r="C36" s="1145" t="s">
        <v>523</v>
      </c>
      <c r="D36" s="1146"/>
      <c r="E36" s="1147"/>
      <c r="F36" s="36">
        <v>5.1100000000000003</v>
      </c>
      <c r="G36" s="37">
        <v>3.85</v>
      </c>
      <c r="H36" s="37">
        <v>3.37</v>
      </c>
      <c r="I36" s="37">
        <v>2.27</v>
      </c>
      <c r="J36" s="38">
        <v>3.81</v>
      </c>
      <c r="K36" s="22"/>
      <c r="L36" s="22"/>
      <c r="M36" s="22"/>
      <c r="N36" s="22"/>
      <c r="O36" s="22"/>
      <c r="P36" s="22"/>
    </row>
    <row r="37" spans="1:16" ht="39" customHeight="1">
      <c r="A37" s="22"/>
      <c r="B37" s="35"/>
      <c r="C37" s="1145" t="s">
        <v>524</v>
      </c>
      <c r="D37" s="1146"/>
      <c r="E37" s="1147"/>
      <c r="F37" s="36">
        <v>0.92</v>
      </c>
      <c r="G37" s="37">
        <v>0.68</v>
      </c>
      <c r="H37" s="37">
        <v>0.71</v>
      </c>
      <c r="I37" s="37">
        <v>0.76</v>
      </c>
      <c r="J37" s="38">
        <v>0.64</v>
      </c>
      <c r="K37" s="22"/>
      <c r="L37" s="22"/>
      <c r="M37" s="22"/>
      <c r="N37" s="22"/>
      <c r="O37" s="22"/>
      <c r="P37" s="22"/>
    </row>
    <row r="38" spans="1:16" ht="39" customHeight="1">
      <c r="A38" s="22"/>
      <c r="B38" s="35"/>
      <c r="C38" s="1145" t="s">
        <v>525</v>
      </c>
      <c r="D38" s="1146"/>
      <c r="E38" s="1147"/>
      <c r="F38" s="36">
        <v>0</v>
      </c>
      <c r="G38" s="37">
        <v>0</v>
      </c>
      <c r="H38" s="37">
        <v>0.63</v>
      </c>
      <c r="I38" s="37">
        <v>0.93</v>
      </c>
      <c r="J38" s="38">
        <v>0.63</v>
      </c>
      <c r="K38" s="22"/>
      <c r="L38" s="22"/>
      <c r="M38" s="22"/>
      <c r="N38" s="22"/>
      <c r="O38" s="22"/>
      <c r="P38" s="22"/>
    </row>
    <row r="39" spans="1:16" ht="39" customHeight="1">
      <c r="A39" s="22"/>
      <c r="B39" s="35"/>
      <c r="C39" s="1145" t="s">
        <v>526</v>
      </c>
      <c r="D39" s="1146"/>
      <c r="E39" s="1147"/>
      <c r="F39" s="36" t="s">
        <v>477</v>
      </c>
      <c r="G39" s="37" t="s">
        <v>477</v>
      </c>
      <c r="H39" s="37">
        <v>0.65</v>
      </c>
      <c r="I39" s="37">
        <v>0.24</v>
      </c>
      <c r="J39" s="38">
        <v>0.31</v>
      </c>
      <c r="K39" s="22"/>
      <c r="L39" s="22"/>
      <c r="M39" s="22"/>
      <c r="N39" s="22"/>
      <c r="O39" s="22"/>
      <c r="P39" s="22"/>
    </row>
    <row r="40" spans="1:16" ht="39" customHeight="1">
      <c r="A40" s="22"/>
      <c r="B40" s="35"/>
      <c r="C40" s="1145" t="s">
        <v>527</v>
      </c>
      <c r="D40" s="1146"/>
      <c r="E40" s="1147"/>
      <c r="F40" s="36">
        <v>0.22</v>
      </c>
      <c r="G40" s="37">
        <v>0.36</v>
      </c>
      <c r="H40" s="37">
        <v>0.21</v>
      </c>
      <c r="I40" s="37">
        <v>0.24</v>
      </c>
      <c r="J40" s="38">
        <v>0.05</v>
      </c>
      <c r="K40" s="22"/>
      <c r="L40" s="22"/>
      <c r="M40" s="22"/>
      <c r="N40" s="22"/>
      <c r="O40" s="22"/>
      <c r="P40" s="22"/>
    </row>
    <row r="41" spans="1:16" ht="39" customHeight="1">
      <c r="A41" s="22"/>
      <c r="B41" s="35"/>
      <c r="C41" s="1145" t="s">
        <v>528</v>
      </c>
      <c r="D41" s="1146"/>
      <c r="E41" s="1147"/>
      <c r="F41" s="36">
        <v>7.0000000000000007E-2</v>
      </c>
      <c r="G41" s="37">
        <v>0.04</v>
      </c>
      <c r="H41" s="37">
        <v>0.05</v>
      </c>
      <c r="I41" s="37">
        <v>0.08</v>
      </c>
      <c r="J41" s="38">
        <v>0.04</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0.12</v>
      </c>
      <c r="G43" s="42">
        <v>0.05</v>
      </c>
      <c r="H43" s="42">
        <v>0.11</v>
      </c>
      <c r="I43" s="42">
        <v>0.02</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1396</v>
      </c>
      <c r="L45" s="60">
        <v>1333</v>
      </c>
      <c r="M45" s="60">
        <v>1302</v>
      </c>
      <c r="N45" s="60">
        <v>1302</v>
      </c>
      <c r="O45" s="61">
        <v>1323</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520</v>
      </c>
      <c r="L48" s="64">
        <v>537</v>
      </c>
      <c r="M48" s="64">
        <v>499</v>
      </c>
      <c r="N48" s="64">
        <v>325</v>
      </c>
      <c r="O48" s="65">
        <v>350</v>
      </c>
      <c r="P48" s="48"/>
      <c r="Q48" s="48"/>
      <c r="R48" s="48"/>
      <c r="S48" s="48"/>
      <c r="T48" s="48"/>
      <c r="U48" s="48"/>
    </row>
    <row r="49" spans="1:21" ht="30.75" customHeight="1">
      <c r="A49" s="48"/>
      <c r="B49" s="1163"/>
      <c r="C49" s="1164"/>
      <c r="D49" s="62"/>
      <c r="E49" s="1155" t="s">
        <v>15</v>
      </c>
      <c r="F49" s="1155"/>
      <c r="G49" s="1155"/>
      <c r="H49" s="1155"/>
      <c r="I49" s="1155"/>
      <c r="J49" s="1156"/>
      <c r="K49" s="63">
        <v>72</v>
      </c>
      <c r="L49" s="64">
        <v>72</v>
      </c>
      <c r="M49" s="64">
        <v>72</v>
      </c>
      <c r="N49" s="64">
        <v>88</v>
      </c>
      <c r="O49" s="65">
        <v>85</v>
      </c>
      <c r="P49" s="48"/>
      <c r="Q49" s="48"/>
      <c r="R49" s="48"/>
      <c r="S49" s="48"/>
      <c r="T49" s="48"/>
      <c r="U49" s="48"/>
    </row>
    <row r="50" spans="1:21" ht="30.75" customHeight="1">
      <c r="A50" s="48"/>
      <c r="B50" s="1163"/>
      <c r="C50" s="1164"/>
      <c r="D50" s="62"/>
      <c r="E50" s="1155" t="s">
        <v>16</v>
      </c>
      <c r="F50" s="1155"/>
      <c r="G50" s="1155"/>
      <c r="H50" s="1155"/>
      <c r="I50" s="1155"/>
      <c r="J50" s="1156"/>
      <c r="K50" s="63">
        <v>191</v>
      </c>
      <c r="L50" s="64">
        <v>0</v>
      </c>
      <c r="M50" s="64">
        <v>0</v>
      </c>
      <c r="N50" s="64">
        <v>0</v>
      </c>
      <c r="O50" s="65">
        <v>17</v>
      </c>
      <c r="P50" s="48"/>
      <c r="Q50" s="48"/>
      <c r="R50" s="48"/>
      <c r="S50" s="48"/>
      <c r="T50" s="48"/>
      <c r="U50" s="48"/>
    </row>
    <row r="51" spans="1:21" ht="30.75" customHeight="1">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1114</v>
      </c>
      <c r="L52" s="64">
        <v>1158</v>
      </c>
      <c r="M52" s="64">
        <v>1172</v>
      </c>
      <c r="N52" s="64">
        <v>1214</v>
      </c>
      <c r="O52" s="65">
        <v>1254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1065</v>
      </c>
      <c r="L53" s="69">
        <v>784</v>
      </c>
      <c r="M53" s="69">
        <v>701</v>
      </c>
      <c r="N53" s="69">
        <v>501</v>
      </c>
      <c r="O53" s="70">
        <v>521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2016-04-15T01:34:47Z</cp:lastPrinted>
  <dcterms:created xsi:type="dcterms:W3CDTF">2016-02-15T00:59:47Z</dcterms:created>
  <dcterms:modified xsi:type="dcterms:W3CDTF">2016-04-22T07:59:53Z</dcterms:modified>
  <cp:category/>
</cp:coreProperties>
</file>