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fficesv02\public\平成30年度\001000000 - 財政課\A1 共通文書\A101 庶務\R2年度　照会・回答（財政担当）\200916●△平成30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U63" i="12"/>
  <c r="AP63" i="12"/>
  <c r="AP88" i="12"/>
  <c r="AF88"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<sst xmlns="http://schemas.openxmlformats.org/spreadsheetml/2006/main" count="1092" uniqueCount="611">
  <si>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</si>
  <si>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</si>
  <si>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</si>
  <si>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</si>
  <si>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</si>
  <si>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</si>
  <si>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</si>
  <si>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</si>
  <si>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</si>
  <si>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</si>
  <si>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</si>
  <si>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</si>
  <si>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</si>
  <si>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</si>
  <si>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</si>
  <si>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</si>
  <si>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</si>
  <si>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</si>
  <si>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</si>
  <si>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</si>
  <si>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</si>
  <si>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</si>
  <si>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</si>
  <si>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</si>
  <si>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</si>
  <si>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</si>
  <si>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</si>
  <si>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</si>
  <si>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</si>
  <si>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</si>
  <si>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</si>
  <si>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</si>
  <si>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</si>
  <si>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</si>
  <si>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</si>
  <si>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</si>
  <si>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</si>
  <si>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</si>
  <si>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</si>
  <si>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</si>
  <si>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</si>
  <si>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</si>
  <si>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</si>
  <si>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</si>
  <si>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</si>
  <si>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</si>
  <si>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</si>
  <si>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</si>
  <si>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</si>
  <si>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</si>
  <si>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</si>
  <si>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</si>
  <si>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</si>
  <si>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</si>
  <si>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</si>
  <si>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</si>
  <si>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</si>
  <si>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</si>
  <si>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</si>
  <si>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</si>
  <si>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</si>
  <si>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</si>
  <si>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</si>
  <si>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</si>
  <si>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</si>
  <si>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</si>
  <si>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</si>
  <si>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</si>
  <si>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</si>
  <si>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</si>
  <si>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</si>
  <si>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</si>
  <si>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</si>
  <si>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</si>
  <si>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</si>
  <si>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</si>
  <si>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</si>
  <si>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</si>
  <si>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</si>
  <si>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</si>
  <si>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</si>
  <si>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</si>
  <si>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</si>
  <si>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</si>
  <si>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</si>
  <si>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</si>
  <si>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</si>
  <si>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</si>
  <si>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</si>
  <si>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</si>
  <si>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</si>
  <si>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</si>
  <si>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</si>
  <si>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</si>
  <si>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</si>
  <si>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</si>
  <si>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</si>
  <si>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</si>
  <si>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</si>
  <si>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</si>
  <si>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</si>
  <si>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</si>
  <si>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</si>
  <si>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</si>
  <si>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</si>
  <si>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</si>
  <si>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</si>
  <si>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</si>
  <si>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</si>
  <si>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</si>
  <si>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</si>
  <si>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</si>
  <si>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</si>
  <si>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</si>
  <si>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</si>
  <si>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</si>
  <si>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</si>
  <si>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</si>
  <si>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</si>
  <si>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</si>
  <si>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</si>
  <si>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</si>
  <si>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</si>
  <si>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</si>
  <si>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</si>
  <si>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</si>
  <si>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</si>
  <si>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</si>
  <si>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</si>
  <si>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</si>
  <si>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</si>
  <si>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</si>
  <si>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</si>
  <si>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</si>
  <si>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</si>
  <si>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</si>
  <si>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</si>
  <si>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</si>
  <si>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</si>
  <si>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</si>
  <si>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</si>
  <si>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</si>
  <si>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</si>
  <si>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</si>
  <si>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</si>
  <si>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</si>
  <si>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</si>
  <si>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</si>
  <si>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</si>
  <si>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</si>
  <si>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</si>
  <si>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</si>
  <si>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</si>
  <si>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</si>
  <si>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</si>
  <si>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</si>
  <si>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</si>
  <si>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</si>
  <si>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</si>
  <si>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</si>
  <si>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</si>
  <si>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</si>
  <si>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</si>
  <si>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</si>
  <si>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</si>
  <si>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</si>
  <si>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</si>
  <si>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</si>
  <si>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</si>
  <si>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</si>
  <si>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</si>
  <si>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</si>
  <si>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</si>
  <si>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</si>
  <si>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</si>
  <si>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</si>
  <si>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</si>
  <si>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</si>
  <si>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</si>
  <si>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</si>
  <si>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</si>
  <si>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</si>
  <si>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</si>
  <si>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</si>
  <si>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</si>
  <si>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</si>
  <si>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</si>
  <si>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</si>
  <si>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</si>
  <si>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</si>
  <si>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</si>
  <si>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</si>
  <si>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</si>
  <si>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</si>
  <si>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</si>
  <si>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</si>
  <si>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</si>
  <si>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</si>
  <si>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</si>
  <si>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</si>
  <si>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</si>
  <si>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</si>
  <si>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</si>
  <si>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</si>
  <si>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</si>
  <si>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</si>
  <si>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</si>
  <si>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</si>
  <si>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</si>
  <si>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</si>
  <si>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</si>
  <si>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</si>
  <si>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</si>
  <si>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</si>
  <si>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埼玉県白岡市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</si>
  <si>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</si>
  <si>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</si>
  <si>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</si>
  <si>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</si>
  <si>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</si>
  <si>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</si>
  <si>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</si>
  <si>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</si>
  <si>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</si>
  <si>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</si>
  <si>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</si>
  <si>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</si>
  <si>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</si>
  <si>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</si>
  <si>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</si>
  <si>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</si>
  <si>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</si>
  <si>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</si>
  <si>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</si>
  <si>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</si>
  <si>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</si>
  <si>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</si>
  <si>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</si>
  <si>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</si>
  <si>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</si>
  <si>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</si>
  <si>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</si>
  <si>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</si>
  <si>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</si>
  <si>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</si>
  <si>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</si>
  <si>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</si>
  <si>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</si>
  <si>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</si>
  <si>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</si>
  <si>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</si>
  <si>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</si>
  <si>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</si>
  <si>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</si>
  <si>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</si>
  <si>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</si>
  <si>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</si>
  <si>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</si>
  <si>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</si>
  <si>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</si>
  <si>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</si>
  <si>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</si>
  <si>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</si>
  <si>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</si>
  <si>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</si>
  <si>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</si>
  <si>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</si>
  <si>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</si>
  <si>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</si>
  <si>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</si>
  <si>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</si>
  <si>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</si>
  <si>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</si>
  <si>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</si>
  <si>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</si>
  <si>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</si>
  <si>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</si>
  <si>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</si>
  <si>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</si>
  <si>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</si>
  <si>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</si>
  <si>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</si>
  <si>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</si>
  <si>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</si>
  <si>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</si>
  <si>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</si>
  <si>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</si>
  <si>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</si>
  <si>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</si>
  <si>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</si>
  <si>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</si>
  <si>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</si>
  <si>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</si>
  <si>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</si>
  <si>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</si>
  <si>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</si>
  <si>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</si>
  <si>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</si>
  <si>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</si>
  <si>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</si>
  <si>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</si>
  <si>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</si>
  <si>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</si>
  <si>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</si>
  <si>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</si>
  <si>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</si>
  <si>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</si>
  <si>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</si>
  <si>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</si>
  <si>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</si>
  <si>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</si>
  <si>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</si>
  <si>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</si>
  <si>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</si>
  <si>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</si>
  <si>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</si>
  <si>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</si>
  <si>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</si>
  <si>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</si>
  <si>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</si>
  <si>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</si>
  <si>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</si>
  <si>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</si>
  <si>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</si>
  <si>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</si>
  <si>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</si>
  <si>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</si>
  <si>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</si>
  <si>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</si>
  <si>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</si>
  <si>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</si>
  <si>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</si>
  <si>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</si>
  <si>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</si>
  <si>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</si>
  <si>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</si>
  <si>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</si>
  <si>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</si>
  <si>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</si>
  <si>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</si>
  <si>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</si>
  <si>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</si>
  <si>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</si>
  <si>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</si>
  <si>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</si>
  <si>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</si>
  <si>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</si>
  <si>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</si>
  <si>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</si>
  <si>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</si>
  <si>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</si>
  <si>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</si>
  <si>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</si>
  <si>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</si>
  <si>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</si>
  <si>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</si>
  <si>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</si>
  <si>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</si>
  <si>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</si>
  <si>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</si>
  <si>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</si>
  <si>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</si>
  <si>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</si>
  <si>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</si>
  <si>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埼玉県白岡市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</si>
  <si>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</si>
  <si>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</si>
  <si>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</si>
  <si>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</si>
  <si>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</si>
  <si>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</si>
  <si>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</si>
  <si>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</si>
  <si>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</si>
  <si>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</si>
  <si>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</si>
  <si>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</si>
  <si>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</si>
  <si>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</si>
  <si>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</si>
  <si>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</si>
  <si>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</si>
  <si>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</si>
  <si>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</si>
  <si>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</si>
  <si>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</si>
  <si>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</si>
  <si>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</si>
  <si>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</si>
  <si>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</si>
  <si>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</si>
  <si>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</si>
  <si>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</si>
  <si>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</si>
  <si>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</si>
  <si>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</si>
  <si>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</si>
  <si>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</si>
  <si>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</si>
  <si>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</si>
  <si>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</si>
  <si>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</si>
  <si>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</si>
  <si>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</si>
  <si>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</si>
  <si>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</si>
  <si>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</si>
  <si>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</si>
  <si>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</si>
  <si>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</si>
  <si>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</si>
  <si>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</si>
  <si>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</si>
  <si>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</si>
  <si>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</si>
  <si>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</si>
  <si>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</si>
  <si>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</si>
  <si>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</si>
  <si>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</si>
  <si>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</si>
  <si>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</si>
  <si>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</si>
  <si>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</si>
  <si>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</si>
  <si>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</si>
  <si>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</si>
  <si>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</si>
  <si>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</si>
  <si>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</si>
  <si>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</si>
  <si>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</si>
  <si>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</si>
  <si>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</si>
  <si>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</si>
  <si>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</si>
  <si>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</si>
  <si>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</si>
  <si>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</si>
  <si>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</si>
  <si>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</si>
  <si>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</si>
  <si>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</si>
  <si>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</si>
  <si>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</si>
  <si>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</si>
  <si>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</si>
  <si>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</si>
  <si>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</si>
  <si>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</si>
  <si>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</si>
  <si>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</si>
  <si>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</si>
  <si>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</si>
  <si>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</si>
  <si>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</si>
  <si>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</si>
  <si>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</si>
  <si>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</si>
  <si>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</si>
  <si>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</si>
  <si>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</si>
  <si>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</si>
  <si>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</si>
  <si>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白岡市公共下水道事業特別会計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</si>
  <si>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</si>
  <si>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</si>
  <si>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</si>
  <si>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</si>
  <si>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</si>
  <si>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白岡駅東部中央土地区画整理事業特別会計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</si>
  <si>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</si>
  <si>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</si>
  <si>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</si>
  <si>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</si>
  <si>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</si>
  <si>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</si>
  <si>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</si>
  <si>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</si>
  <si>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</si>
  <si>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</si>
  <si>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</si>
  <si>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</si>
  <si>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</si>
  <si>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</si>
  <si>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</si>
  <si>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</si>
  <si>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</si>
  <si>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</si>
  <si>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</si>
  <si>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</si>
  <si>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</si>
  <si>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</si>
  <si>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</si>
  <si>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</si>
  <si>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</si>
  <si>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</si>
  <si>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</si>
  <si>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</si>
  <si>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</si>
  <si>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</si>
  <si>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</si>
  <si>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</si>
  <si>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</si>
  <si>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</si>
  <si>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</si>
  <si>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</si>
  <si>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</si>
  <si>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</si>
  <si>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</si>
  <si>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</si>
  <si>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</si>
  <si>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</si>
  <si>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</si>
  <si>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</si>
  <si>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</si>
  <si>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</si>
  <si>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</si>
  <si>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</si>
  <si>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</si>
  <si>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</si>
  <si>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</si>
  <si>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</si>
  <si>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</si>
  <si>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</si>
  <si>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</si>
  <si>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</si>
  <si>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</si>
  <si>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</si>
  <si>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</si>
  <si>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</si>
  <si>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</si>
  <si>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</si>
  <si>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</si>
  <si>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</si>
  <si>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</si>
  <si>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</si>
  <si>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</si>
  <si>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</si>
  <si>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</si>
  <si>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</si>
  <si>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</si>
  <si>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</si>
  <si>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</si>
  <si>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</si>
  <si>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</si>
  <si>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</si>
  <si>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</si>
  <si>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</si>
  <si>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</si>
  <si>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</si>
  <si>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</si>
  <si>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</si>
  <si>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</si>
  <si>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</si>
  <si>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</si>
  <si>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</si>
  <si>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</si>
  <si>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</si>
  <si>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</si>
  <si>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</si>
  <si>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</si>
  <si>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0.02</t>
  </si>
  <si>
    <t>▲ 0.58</t>
  </si>
  <si>
    <t>水道事業会計</t>
  </si>
  <si>
    <t>一般会計</t>
  </si>
  <si>
    <t>国民健康保険特別会計</t>
  </si>
  <si>
    <t>介護保険特別会計</t>
  </si>
  <si>
    <t>公共下水道事業特別会計</t>
  </si>
  <si>
    <t>後期高齢者医療特別会計</t>
  </si>
  <si>
    <t>野牛・高岩土地区画整理事業特別会計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</si>
  <si>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</si>
  <si>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</si>
  <si>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</si>
  <si>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</si>
  <si>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</si>
  <si>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</si>
  <si>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</si>
  <si>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</si>
  <si>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</si>
  <si>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埼葛斎場組合</t>
    <rPh sb="0" eb="2">
      <t>サイカツ</t>
    </rPh>
    <rPh sb="2" eb="4">
      <t>サイジョウ</t>
    </rPh>
    <rPh sb="4" eb="6">
      <t>クミアイ</t>
    </rPh>
    <phoneticPr fontId="2"/>
  </si>
  <si>
    <t>蓮田白岡衛生組合</t>
    <rPh sb="0" eb="2">
      <t>ハスダ</t>
    </rPh>
    <rPh sb="2" eb="4">
      <t>シラオカ</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</si>
  <si>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</si>
  <si>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</si>
  <si>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</si>
  <si>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</si>
  <si>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t>
    <phoneticPr fontId="2"/>
  </si>
  <si>
    <t>-</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</si>
  <si>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</si>
  <si>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</si>
  <si>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t>
    <phoneticPr fontId="2"/>
  </si>
  <si>
    <t>公共施設整備基金</t>
    <rPh sb="0" eb="2">
      <t>コウキョウ</t>
    </rPh>
    <rPh sb="2" eb="4">
      <t>シセツ</t>
    </rPh>
    <rPh sb="4" eb="6">
      <t>セイビ</t>
    </rPh>
    <rPh sb="6" eb="8">
      <t>キキン</t>
    </rPh>
    <phoneticPr fontId="2"/>
  </si>
  <si>
    <t>社会福祉施設整備基金</t>
    <rPh sb="0" eb="2">
      <t>シャカイ</t>
    </rPh>
    <rPh sb="2" eb="4">
      <t>フクシ</t>
    </rPh>
    <rPh sb="4" eb="6">
      <t>シセツ</t>
    </rPh>
    <rPh sb="6" eb="8">
      <t>セイビ</t>
    </rPh>
    <rPh sb="8" eb="10">
      <t>キキン</t>
    </rPh>
    <phoneticPr fontId="2"/>
  </si>
  <si>
    <t>保険福祉基金</t>
    <rPh sb="0" eb="2">
      <t>ホケン</t>
    </rPh>
    <rPh sb="2" eb="4">
      <t>フクシ</t>
    </rPh>
    <rPh sb="4" eb="6">
      <t>キキン</t>
    </rPh>
    <phoneticPr fontId="2"/>
  </si>
  <si>
    <t>ふるさと文化振興基金</t>
    <rPh sb="4" eb="6">
      <t>ブンカ</t>
    </rPh>
    <rPh sb="6" eb="8">
      <t>シンコウ</t>
    </rPh>
    <rPh sb="8" eb="10">
      <t>キキン</t>
    </rPh>
    <phoneticPr fontId="2"/>
  </si>
  <si>
    <t>生涯学習施設整備基金</t>
    <rPh sb="0" eb="2">
      <t>ショウガイ</t>
    </rPh>
    <rPh sb="2" eb="4">
      <t>ガクシュウ</t>
    </rPh>
    <rPh sb="4" eb="6">
      <t>シセツ</t>
    </rPh>
    <rPh sb="6" eb="8">
      <t>セイビ</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</si>
  <si>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</si>
  <si>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</si>
  <si>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</si>
  <si>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</si>
  <si>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多少高い傾向にあるものの、平成２８年度から平成３０年度にかけて実施された生涯学習施設整備事業に係る地方債の発行により、将来負担額は増加傾向にあるほか、生涯学習センターの建設に備えた特定目的基金の取崩しにより、将来負担比率は１．９％となった。今後も都市計画道路等の整備により地方債を発行する必要があるため、将来負担比率は増加する見込みである。そのため、両指標とも一時的に健全な値を保っているものの、逼迫した財政状況となっている。今後は、個別施設計画に基づき、適切な維持管理及び長寿命化対策を実施することで、適正な資産の管理を行っていく。</t>
    <rPh sb="119" eb="121">
      <t>トリクズ</t>
    </rPh>
    <rPh sb="142" eb="144">
      <t>コンゴ</t>
    </rPh>
    <rPh sb="145" eb="147">
      <t>トシ</t>
    </rPh>
    <rPh sb="147" eb="149">
      <t>ケイカク</t>
    </rPh>
    <rPh sb="149" eb="151">
      <t>ドウロ</t>
    </rPh>
    <rPh sb="151" eb="152">
      <t>トウ</t>
    </rPh>
    <rPh sb="153" eb="155">
      <t>セイビ</t>
    </rPh>
    <rPh sb="239" eb="241">
      <t>コベツ</t>
    </rPh>
    <rPh sb="241" eb="243">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</si>
  <si>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</si>
  <si>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</si>
  <si>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</si>
  <si>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</si>
  <si>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</si>
  <si>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</si>
  <si>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８年度から実質公債費比率が類似団体を上回った。主な要因としては、近年発行している地方債について、地方債残高の増加を抑制するために比較的短い償還期間を設定していることから、単年度の償還額が増大していること、平成２８年度には土地開発公社で先行取得していた事業用地の買収を行ったことにより公債費に準ずる債務負担行為が増加したこと等が挙げられる。平成３０年度は、生涯学習センターの建設に伴う多額の地方債発行及び基金の取崩しをしており、両指標共に増加していくことが予想されるため、これまで以上に公債費の適正化に取り組んでいく必要がある。</t>
    <rPh sb="173" eb="175">
      <t>ヘイセイ</t>
    </rPh>
    <rPh sb="177" eb="179">
      <t>ネンド</t>
    </rPh>
    <rPh sb="208" eb="210">
      <t>トリクズ</t>
    </rPh>
    <rPh sb="222" eb="224">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</si>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</sst>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EF53-4512-809A-8C1340C9FB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22399</c:v>
                </c:pt>
                <c:pt idx="1">
                  <c:v>23560</c:v>
                </c:pt>
                <c:pt idx="2">
                  <c:v>33603</c:v>
                </c:pt>
                <c:pt idx="3">
                  <c:v>39653</c:v>
                </c:pt>
                <c:pt idx="4">
                  <c:v>34687</c:v>
                </c:pt>
              </c:numCache>
            </c:numRef>
          </c:val>
          <c:smooth val="0"/>
          <c:extLst xmlns:c16r2="http://schemas.microsoft.com/office/drawing/2015/06/chart">
            <c:ext xmlns:c16="http://schemas.microsoft.com/office/drawing/2014/chart" uri="{C3380CC4-5D6E-409C-BE32-E72D297353CC}">
              <c16:uniqueId val="{00000001-EF53-4512-809A-8C1340C9FB13}"/>
            </c:ext>
          </c:extLst>
        </c:ser>
        <c:dLbls>
          <c:showLegendKey val="0"/>
          <c:showVal val="0"/>
          <c:showCatName val="0"/>
          <c:showSerName val="0"/>
          <c:showPercent val="0"/>
          <c:showBubbleSize val="0"/>
        </c:dLbls>
        <c:marker val="1"/>
        <c:smooth val="0"/>
        <c:axId val="412835144"/>
        <c:axId val="412835536"/>
      </c:lineChart>
      <c:catAx>
        <c:axId val="412835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835536"/>
        <c:crosses val="autoZero"/>
        <c:auto val="1"/>
        <c:lblAlgn val="ctr"/>
        <c:lblOffset val="100"/>
        <c:tickLblSkip val="1"/>
        <c:tickMarkSkip val="1"/>
        <c:noMultiLvlLbl val="0"/>
      </c:catAx>
      <c:valAx>
        <c:axId val="412835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835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4.55</c:v>
                </c:pt>
                <c:pt idx="1">
                  <c:v>5.92</c:v>
                </c:pt>
                <c:pt idx="2">
                  <c:v>5.79</c:v>
                </c:pt>
                <c:pt idx="3">
                  <c:v>6.35</c:v>
                </c:pt>
                <c:pt idx="4">
                  <c:v>7.22</c:v>
                </c:pt>
              </c:numCache>
            </c:numRef>
          </c:val>
          <c:extLst xmlns:c16r2="http://schemas.microsoft.com/office/drawing/2015/06/chart">
            <c:ext xmlns:c16="http://schemas.microsoft.com/office/drawing/2014/chart" uri="{C3380CC4-5D6E-409C-BE32-E72D297353CC}">
              <c16:uniqueId val="{00000000-308B-4E78-B1D9-C1C013E2E7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11.54</c:v>
                </c:pt>
                <c:pt idx="1">
                  <c:v>11.09</c:v>
                </c:pt>
                <c:pt idx="2">
                  <c:v>10.94</c:v>
                </c:pt>
                <c:pt idx="3">
                  <c:v>10.26</c:v>
                </c:pt>
                <c:pt idx="4">
                  <c:v>8.6199999999999992</c:v>
                </c:pt>
              </c:numCache>
            </c:numRef>
          </c:val>
          <c:extLst xmlns:c16r2="http://schemas.microsoft.com/office/drawing/2015/06/chart">
            <c:ext xmlns:c16="http://schemas.microsoft.com/office/drawing/2014/chart" uri="{C3380CC4-5D6E-409C-BE32-E72D297353CC}">
              <c16:uniqueId val="{00000001-308B-4E78-B1D9-C1C013E2E76A}"/>
            </c:ext>
          </c:extLst>
        </c:ser>
        <c:dLbls>
          <c:showLegendKey val="0"/>
          <c:showVal val="0"/>
          <c:showCatName val="0"/>
          <c:showSerName val="0"/>
          <c:showPercent val="0"/>
          <c:showBubbleSize val="0"/>
        </c:dLbls>
        <c:gapWidth val="250"/>
        <c:overlap val="100"/>
        <c:axId val="412810448"/>
        <c:axId val="41281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-1.1200000000000001</c:v>
                </c:pt>
                <c:pt idx="1">
                  <c:v>1.2</c:v>
                </c:pt>
                <c:pt idx="2">
                  <c:v>-0.02</c:v>
                </c:pt>
                <c:pt idx="3">
                  <c:v>0.25</c:v>
                </c:pt>
                <c:pt idx="4">
                  <c:v>-0.57999999999999996</c:v>
                </c:pt>
              </c:numCache>
            </c:numRef>
          </c:val>
          <c:smooth val="0"/>
          <c:extLst xmlns:c16r2="http://schemas.microsoft.com/office/drawing/2015/06/chart">
            <c:ext xmlns:c16="http://schemas.microsoft.com/office/drawing/2014/chart" uri="{C3380CC4-5D6E-409C-BE32-E72D297353CC}">
              <c16:uniqueId val="{00000002-308B-4E78-B1D9-C1C013E2E76A}"/>
            </c:ext>
          </c:extLst>
        </c:ser>
        <c:dLbls>
          <c:showLegendKey val="0"/>
          <c:showVal val="0"/>
          <c:showCatName val="0"/>
          <c:showSerName val="0"/>
          <c:showPercent val="0"/>
          <c:showBubbleSize val="0"/>
        </c:dLbls>
        <c:marker val="1"/>
        <c:smooth val="0"/>
        <c:axId val="412810448"/>
        <c:axId val="412813192"/>
      </c:lineChart>
      <c:catAx>
        <c:axId val="41281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813192"/>
        <c:crosses val="autoZero"/>
        <c:auto val="1"/>
        <c:lblAlgn val="ctr"/>
        <c:lblOffset val="100"/>
        <c:tickLblSkip val="1"/>
        <c:tickMarkSkip val="1"/>
        <c:noMultiLvlLbl val="0"/>
      </c:catAx>
      <c:valAx>
        <c:axId val="41281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156-47EA-AAE9-FDA11EBB42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56-47EA-AAE9-FDA11EBB429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156-47EA-AAE9-FDA11EBB4292}"/>
            </c:ext>
          </c:extLst>
        </c:ser>
        <c:ser>
          <c:idx val="3"/>
          <c:order val="3"/>
          <c:tx>
            <c:strRef>
              <c:f>データシート!$A$30</c:f>
              <c:strCache>
                <c:ptCount val="1"/>
                <c:pt idx="0">
                  <c:v>野牛・高岩土地区画整理事業特別会計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0.63</c:v>
                </c:pt>
                <c:pt idx="2">
                  <c:v>#N/A</c:v>
                </c:pt>
                <c:pt idx="3">
                  <c:v>0.31</c:v>
                </c:pt>
                <c:pt idx="4">
                  <c:v>#N/A</c:v>
                </c:pt>
                <c:pt idx="5">
                  <c:v>0.13</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156-47EA-AAE9-FDA11EBB42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E156-47EA-AAE9-FDA11EBB429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0.32</c:v>
                </c:pt>
                <c:pt idx="4">
                  <c:v>#N/A</c:v>
                </c:pt>
                <c:pt idx="5">
                  <c:v>0.19</c:v>
                </c:pt>
                <c:pt idx="6">
                  <c:v>#N/A</c:v>
                </c:pt>
                <c:pt idx="7">
                  <c:v>0.28000000000000003</c:v>
                </c:pt>
                <c:pt idx="8">
                  <c:v>#N/A</c:v>
                </c:pt>
                <c:pt idx="9">
                  <c:v>0.16</c:v>
                </c:pt>
              </c:numCache>
            </c:numRef>
          </c:val>
          <c:extLst xmlns:c16r2="http://schemas.microsoft.com/office/drawing/2015/06/chart">
            <c:ext xmlns:c16="http://schemas.microsoft.com/office/drawing/2014/chart" uri="{C3380CC4-5D6E-409C-BE32-E72D297353CC}">
              <c16:uniqueId val="{00000005-E156-47EA-AAE9-FDA11EBB42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0.64</c:v>
                </c:pt>
                <c:pt idx="2">
                  <c:v>#N/A</c:v>
                </c:pt>
                <c:pt idx="3">
                  <c:v>1.1499999999999999</c:v>
                </c:pt>
                <c:pt idx="4">
                  <c:v>#N/A</c:v>
                </c:pt>
                <c:pt idx="5">
                  <c:v>2.5</c:v>
                </c:pt>
                <c:pt idx="6">
                  <c:v>#N/A</c:v>
                </c:pt>
                <c:pt idx="7">
                  <c:v>1.45</c:v>
                </c:pt>
                <c:pt idx="8">
                  <c:v>#N/A</c:v>
                </c:pt>
                <c:pt idx="9">
                  <c:v>1.1299999999999999</c:v>
                </c:pt>
              </c:numCache>
            </c:numRef>
          </c:val>
          <c:extLst xmlns:c16r2="http://schemas.microsoft.com/office/drawing/2015/06/chart">
            <c:ext xmlns:c16="http://schemas.microsoft.com/office/drawing/2014/chart" uri="{C3380CC4-5D6E-409C-BE32-E72D297353CC}">
              <c16:uniqueId val="{00000006-E156-47EA-AAE9-FDA11EBB429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3.81</c:v>
                </c:pt>
                <c:pt idx="2">
                  <c:v>#N/A</c:v>
                </c:pt>
                <c:pt idx="3">
                  <c:v>2.4500000000000002</c:v>
                </c:pt>
                <c:pt idx="4">
                  <c:v>#N/A</c:v>
                </c:pt>
                <c:pt idx="5">
                  <c:v>2.77</c:v>
                </c:pt>
                <c:pt idx="6">
                  <c:v>#N/A</c:v>
                </c:pt>
                <c:pt idx="7">
                  <c:v>4.29</c:v>
                </c:pt>
                <c:pt idx="8">
                  <c:v>#N/A</c:v>
                </c:pt>
                <c:pt idx="9">
                  <c:v>4.38</c:v>
                </c:pt>
              </c:numCache>
            </c:numRef>
          </c:val>
          <c:extLst xmlns:c16r2="http://schemas.microsoft.com/office/drawing/2015/06/chart">
            <c:ext xmlns:c16="http://schemas.microsoft.com/office/drawing/2014/chart" uri="{C3380CC4-5D6E-409C-BE32-E72D297353CC}">
              <c16:uniqueId val="{00000007-E156-47EA-AAE9-FDA11EBB42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4.6900000000000004</c:v>
                </c:pt>
                <c:pt idx="2">
                  <c:v>#N/A</c:v>
                </c:pt>
                <c:pt idx="3">
                  <c:v>5.68</c:v>
                </c:pt>
                <c:pt idx="4">
                  <c:v>#N/A</c:v>
                </c:pt>
                <c:pt idx="5">
                  <c:v>5.55</c:v>
                </c:pt>
                <c:pt idx="6">
                  <c:v>#N/A</c:v>
                </c:pt>
                <c:pt idx="7">
                  <c:v>6.2</c:v>
                </c:pt>
                <c:pt idx="8">
                  <c:v>#N/A</c:v>
                </c:pt>
                <c:pt idx="9">
                  <c:v>6.95</c:v>
                </c:pt>
              </c:numCache>
            </c:numRef>
          </c:val>
          <c:extLst xmlns:c16r2="http://schemas.microsoft.com/office/drawing/2015/06/chart">
            <c:ext xmlns:c16="http://schemas.microsoft.com/office/drawing/2014/chart" uri="{C3380CC4-5D6E-409C-BE32-E72D297353CC}">
              <c16:uniqueId val="{00000008-E156-47EA-AAE9-FDA11EBB42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13.73</c:v>
                </c:pt>
                <c:pt idx="2">
                  <c:v>#N/A</c:v>
                </c:pt>
                <c:pt idx="3">
                  <c:v>13.34</c:v>
                </c:pt>
                <c:pt idx="4">
                  <c:v>#N/A</c:v>
                </c:pt>
                <c:pt idx="5">
                  <c:v>11.42</c:v>
                </c:pt>
                <c:pt idx="6">
                  <c:v>#N/A</c:v>
                </c:pt>
                <c:pt idx="7">
                  <c:v>11.62</c:v>
                </c:pt>
                <c:pt idx="8">
                  <c:v>#N/A</c:v>
                </c:pt>
                <c:pt idx="9">
                  <c:v>12.19</c:v>
                </c:pt>
              </c:numCache>
            </c:numRef>
          </c:val>
          <c:extLst xmlns:c16r2="http://schemas.microsoft.com/office/drawing/2015/06/chart">
            <c:ext xmlns:c16="http://schemas.microsoft.com/office/drawing/2014/chart" uri="{C3380CC4-5D6E-409C-BE32-E72D297353CC}">
              <c16:uniqueId val="{00000009-E156-47EA-AAE9-FDA11EBB4292}"/>
            </c:ext>
          </c:extLst>
        </c:ser>
        <c:dLbls>
          <c:showLegendKey val="0"/>
          <c:showVal val="0"/>
          <c:showCatName val="0"/>
          <c:showSerName val="0"/>
          <c:showPercent val="0"/>
          <c:showBubbleSize val="0"/>
        </c:dLbls>
        <c:gapWidth val="150"/>
        <c:overlap val="100"/>
        <c:axId val="412816720"/>
        <c:axId val="412815152"/>
      </c:barChart>
      <c:catAx>
        <c:axId val="41281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15152"/>
        <c:crosses val="autoZero"/>
        <c:auto val="1"/>
        <c:lblAlgn val="ctr"/>
        <c:lblOffset val="100"/>
        <c:tickLblSkip val="1"/>
        <c:tickMarkSkip val="1"/>
        <c:noMultiLvlLbl val="0"/>
      </c:catAx>
      <c:valAx>
        <c:axId val="41281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1254</c:v>
                </c:pt>
                <c:pt idx="5">
                  <c:v>1119</c:v>
                </c:pt>
                <c:pt idx="8">
                  <c:v>1121</c:v>
                </c:pt>
                <c:pt idx="11">
                  <c:v>1193</c:v>
                </c:pt>
                <c:pt idx="14">
                  <c:v>1225</c:v>
                </c:pt>
              </c:numCache>
            </c:numRef>
          </c:val>
          <c:extLst xmlns:c16r2="http://schemas.microsoft.com/office/drawing/2015/06/chart">
            <c:ext xmlns:c16="http://schemas.microsoft.com/office/drawing/2014/chart" uri="{C3380CC4-5D6E-409C-BE32-E72D297353CC}">
              <c16:uniqueId val="{00000000-6640-4BA0-8CF7-AA49C8B1D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40-4BA0-8CF7-AA49C8B1D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0</c:v>
                </c:pt>
                <c:pt idx="6">
                  <c:v>157</c:v>
                </c:pt>
                <c:pt idx="9">
                  <c:v>102</c:v>
                </c:pt>
                <c:pt idx="12">
                  <c:v>81</c:v>
                </c:pt>
              </c:numCache>
            </c:numRef>
          </c:val>
          <c:extLst xmlns:c16r2="http://schemas.microsoft.com/office/drawing/2015/06/chart">
            <c:ext xmlns:c16="http://schemas.microsoft.com/office/drawing/2014/chart" uri="{C3380CC4-5D6E-409C-BE32-E72D297353CC}">
              <c16:uniqueId val="{00000002-6640-4BA0-8CF7-AA49C8B1D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86</c:v>
                </c:pt>
                <c:pt idx="6">
                  <c:v>107</c:v>
                </c:pt>
                <c:pt idx="9">
                  <c:v>100</c:v>
                </c:pt>
                <c:pt idx="12">
                  <c:v>112</c:v>
                </c:pt>
              </c:numCache>
            </c:numRef>
          </c:val>
          <c:extLst xmlns:c16r2="http://schemas.microsoft.com/office/drawing/2015/06/chart">
            <c:ext xmlns:c16="http://schemas.microsoft.com/office/drawing/2014/chart" uri="{C3380CC4-5D6E-409C-BE32-E72D297353CC}">
              <c16:uniqueId val="{00000003-6640-4BA0-8CF7-AA49C8B1D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350</c:v>
                </c:pt>
                <c:pt idx="3">
                  <c:v>354</c:v>
                </c:pt>
                <c:pt idx="6">
                  <c:v>331</c:v>
                </c:pt>
                <c:pt idx="9">
                  <c:v>337</c:v>
                </c:pt>
                <c:pt idx="12">
                  <c:v>352</c:v>
                </c:pt>
              </c:numCache>
            </c:numRef>
          </c:val>
          <c:extLst xmlns:c16r2="http://schemas.microsoft.com/office/drawing/2015/06/chart">
            <c:ext xmlns:c16="http://schemas.microsoft.com/office/drawing/2014/chart" uri="{C3380CC4-5D6E-409C-BE32-E72D297353CC}">
              <c16:uniqueId val="{00000004-6640-4BA0-8CF7-AA49C8B1D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40-4BA0-8CF7-AA49C8B1D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40-4BA0-8CF7-AA49C8B1D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1323</c:v>
                </c:pt>
                <c:pt idx="3">
                  <c:v>1251</c:v>
                </c:pt>
                <c:pt idx="6">
                  <c:v>1343</c:v>
                </c:pt>
                <c:pt idx="9">
                  <c:v>1329</c:v>
                </c:pt>
                <c:pt idx="12">
                  <c:v>1342</c:v>
                </c:pt>
              </c:numCache>
            </c:numRef>
          </c:val>
          <c:extLst xmlns:c16r2="http://schemas.microsoft.com/office/drawing/2015/06/chart">
            <c:ext xmlns:c16="http://schemas.microsoft.com/office/drawing/2014/chart" uri="{C3380CC4-5D6E-409C-BE32-E72D297353CC}">
              <c16:uniqueId val="{00000007-6640-4BA0-8CF7-AA49C8B1D18F}"/>
            </c:ext>
          </c:extLst>
        </c:ser>
        <c:dLbls>
          <c:showLegendKey val="0"/>
          <c:showVal val="0"/>
          <c:showCatName val="0"/>
          <c:showSerName val="0"/>
          <c:showPercent val="0"/>
          <c:showBubbleSize val="0"/>
        </c:dLbls>
        <c:gapWidth val="100"/>
        <c:overlap val="100"/>
        <c:axId val="412813584"/>
        <c:axId val="412810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521</c:v>
                </c:pt>
                <c:pt idx="2">
                  <c:v>#N/A</c:v>
                </c:pt>
                <c:pt idx="3">
                  <c:v>#N/A</c:v>
                </c:pt>
                <c:pt idx="4">
                  <c:v>572</c:v>
                </c:pt>
                <c:pt idx="5">
                  <c:v>#N/A</c:v>
                </c:pt>
                <c:pt idx="6">
                  <c:v>#N/A</c:v>
                </c:pt>
                <c:pt idx="7">
                  <c:v>817</c:v>
                </c:pt>
                <c:pt idx="8">
                  <c:v>#N/A</c:v>
                </c:pt>
                <c:pt idx="9">
                  <c:v>#N/A</c:v>
                </c:pt>
                <c:pt idx="10">
                  <c:v>675</c:v>
                </c:pt>
                <c:pt idx="11">
                  <c:v>#N/A</c:v>
                </c:pt>
                <c:pt idx="12">
                  <c:v>#N/A</c:v>
                </c:pt>
                <c:pt idx="13">
                  <c:v>662</c:v>
                </c:pt>
                <c:pt idx="14">
                  <c:v>#N/A</c:v>
                </c:pt>
              </c:numCache>
            </c:numRef>
          </c:val>
          <c:smooth val="0"/>
          <c:extLst xmlns:c16r2="http://schemas.microsoft.com/office/drawing/2015/06/chart">
            <c:ext xmlns:c16="http://schemas.microsoft.com/office/drawing/2014/chart" uri="{C3380CC4-5D6E-409C-BE32-E72D297353CC}">
              <c16:uniqueId val="{00000008-6640-4BA0-8CF7-AA49C8B1D18F}"/>
            </c:ext>
          </c:extLst>
        </c:ser>
        <c:dLbls>
          <c:showLegendKey val="0"/>
          <c:showVal val="0"/>
          <c:showCatName val="0"/>
          <c:showSerName val="0"/>
          <c:showPercent val="0"/>
          <c:showBubbleSize val="0"/>
        </c:dLbls>
        <c:marker val="1"/>
        <c:smooth val="0"/>
        <c:axId val="412813584"/>
        <c:axId val="412810056"/>
      </c:lineChart>
      <c:catAx>
        <c:axId val="41281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10056"/>
        <c:crosses val="autoZero"/>
        <c:auto val="1"/>
        <c:lblAlgn val="ctr"/>
        <c:lblOffset val="100"/>
        <c:tickLblSkip val="1"/>
        <c:tickMarkSkip val="1"/>
        <c:noMultiLvlLbl val="0"/>
      </c:catAx>
      <c:valAx>
        <c:axId val="41281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13253</c:v>
                </c:pt>
                <c:pt idx="5">
                  <c:v>13390</c:v>
                </c:pt>
                <c:pt idx="8">
                  <c:v>13450</c:v>
                </c:pt>
                <c:pt idx="11">
                  <c:v>13307</c:v>
                </c:pt>
                <c:pt idx="14">
                  <c:v>13148</c:v>
                </c:pt>
              </c:numCache>
            </c:numRef>
          </c:val>
          <c:extLst xmlns:c16r2="http://schemas.microsoft.com/office/drawing/2015/06/chart">
            <c:ext xmlns:c16="http://schemas.microsoft.com/office/drawing/2014/chart" uri="{C3380CC4-5D6E-409C-BE32-E72D297353CC}">
              <c16:uniqueId val="{00000000-928B-4AF3-9831-F0F1FD698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747</c:v>
                </c:pt>
                <c:pt idx="5">
                  <c:v>823</c:v>
                </c:pt>
                <c:pt idx="8">
                  <c:v>658</c:v>
                </c:pt>
                <c:pt idx="11">
                  <c:v>603</c:v>
                </c:pt>
                <c:pt idx="14">
                  <c:v>592</c:v>
                </c:pt>
              </c:numCache>
            </c:numRef>
          </c:val>
          <c:extLst xmlns:c16r2="http://schemas.microsoft.com/office/drawing/2015/06/chart">
            <c:ext xmlns:c16="http://schemas.microsoft.com/office/drawing/2014/chart" uri="{C3380CC4-5D6E-409C-BE32-E72D297353CC}">
              <c16:uniqueId val="{00000001-928B-4AF3-9831-F0F1FD698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3044</c:v>
                </c:pt>
                <c:pt idx="5">
                  <c:v>3083</c:v>
                </c:pt>
                <c:pt idx="8">
                  <c:v>3035</c:v>
                </c:pt>
                <c:pt idx="11">
                  <c:v>2806</c:v>
                </c:pt>
                <c:pt idx="14">
                  <c:v>2658</c:v>
                </c:pt>
              </c:numCache>
            </c:numRef>
          </c:val>
          <c:extLst xmlns:c16r2="http://schemas.microsoft.com/office/drawing/2015/06/chart">
            <c:ext xmlns:c16="http://schemas.microsoft.com/office/drawing/2014/chart" uri="{C3380CC4-5D6E-409C-BE32-E72D297353CC}">
              <c16:uniqueId val="{00000002-928B-4AF3-9831-F0F1FD698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8B-4AF3-9831-F0F1FD698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8B-4AF3-9831-F0F1FD698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8B-4AF3-9831-F0F1FD698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448</c:v>
                </c:pt>
                <c:pt idx="3">
                  <c:v>436</c:v>
                </c:pt>
                <c:pt idx="6">
                  <c:v>420</c:v>
                </c:pt>
                <c:pt idx="9">
                  <c:v>424</c:v>
                </c:pt>
                <c:pt idx="12">
                  <c:v>269</c:v>
                </c:pt>
              </c:numCache>
            </c:numRef>
          </c:val>
          <c:extLst xmlns:c16r2="http://schemas.microsoft.com/office/drawing/2015/06/chart">
            <c:ext xmlns:c16="http://schemas.microsoft.com/office/drawing/2014/chart" uri="{C3380CC4-5D6E-409C-BE32-E72D297353CC}">
              <c16:uniqueId val="{00000006-928B-4AF3-9831-F0F1FD698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827</c:v>
                </c:pt>
                <c:pt idx="3">
                  <c:v>762</c:v>
                </c:pt>
                <c:pt idx="6">
                  <c:v>921</c:v>
                </c:pt>
                <c:pt idx="9">
                  <c:v>836</c:v>
                </c:pt>
                <c:pt idx="12">
                  <c:v>735</c:v>
                </c:pt>
              </c:numCache>
            </c:numRef>
          </c:val>
          <c:extLst xmlns:c16r2="http://schemas.microsoft.com/office/drawing/2015/06/chart">
            <c:ext xmlns:c16="http://schemas.microsoft.com/office/drawing/2014/chart" uri="{C3380CC4-5D6E-409C-BE32-E72D297353CC}">
              <c16:uniqueId val="{00000007-928B-4AF3-9831-F0F1FD698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4210</c:v>
                </c:pt>
                <c:pt idx="3">
                  <c:v>3840</c:v>
                </c:pt>
                <c:pt idx="6">
                  <c:v>3739</c:v>
                </c:pt>
                <c:pt idx="9">
                  <c:v>3506</c:v>
                </c:pt>
                <c:pt idx="12">
                  <c:v>3402</c:v>
                </c:pt>
              </c:numCache>
            </c:numRef>
          </c:val>
          <c:extLst xmlns:c16r2="http://schemas.microsoft.com/office/drawing/2015/06/chart">
            <c:ext xmlns:c16="http://schemas.microsoft.com/office/drawing/2014/chart" uri="{C3380CC4-5D6E-409C-BE32-E72D297353CC}">
              <c16:uniqueId val="{00000008-928B-4AF3-9831-F0F1FD698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183</c:v>
                </c:pt>
                <c:pt idx="3">
                  <c:v>258</c:v>
                </c:pt>
                <c:pt idx="6">
                  <c:v>157</c:v>
                </c:pt>
                <c:pt idx="9">
                  <c:v>79</c:v>
                </c:pt>
                <c:pt idx="12">
                  <c:v>18</c:v>
                </c:pt>
              </c:numCache>
            </c:numRef>
          </c:val>
          <c:extLst xmlns:c16r2="http://schemas.microsoft.com/office/drawing/2015/06/chart">
            <c:ext xmlns:c16="http://schemas.microsoft.com/office/drawing/2014/chart" uri="{C3380CC4-5D6E-409C-BE32-E72D297353CC}">
              <c16:uniqueId val="{00000009-928B-4AF3-9831-F0F1FD698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11657</c:v>
                </c:pt>
                <c:pt idx="3">
                  <c:v>11366</c:v>
                </c:pt>
                <c:pt idx="6">
                  <c:v>11372</c:v>
                </c:pt>
                <c:pt idx="9">
                  <c:v>11798</c:v>
                </c:pt>
                <c:pt idx="12">
                  <c:v>12147</c:v>
                </c:pt>
              </c:numCache>
            </c:numRef>
          </c:val>
          <c:extLst xmlns:c16r2="http://schemas.microsoft.com/office/drawing/2015/06/chart">
            <c:ext xmlns:c16="http://schemas.microsoft.com/office/drawing/2014/chart" uri="{C3380CC4-5D6E-409C-BE32-E72D297353CC}">
              <c16:uniqueId val="{0000000A-928B-4AF3-9831-F0F1FD6983D9}"/>
            </c:ext>
          </c:extLst>
        </c:ser>
        <c:dLbls>
          <c:showLegendKey val="0"/>
          <c:showVal val="0"/>
          <c:showCatName val="0"/>
          <c:showSerName val="0"/>
          <c:showPercent val="0"/>
          <c:showBubbleSize val="0"/>
        </c:dLbls>
        <c:gapWidth val="100"/>
        <c:overlap val="100"/>
        <c:axId val="412820640"/>
        <c:axId val="41281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280</c:v>
                </c:pt>
                <c:pt idx="2">
                  <c:v>#N/A</c:v>
                </c:pt>
                <c:pt idx="3">
                  <c:v>#N/A</c:v>
                </c:pt>
                <c:pt idx="4">
                  <c:v>0</c:v>
                </c:pt>
                <c:pt idx="5">
                  <c:v>#N/A</c:v>
                </c:pt>
                <c:pt idx="6">
                  <c:v>#N/A</c:v>
                </c:pt>
                <c:pt idx="7">
                  <c:v>0</c:v>
                </c:pt>
                <c:pt idx="8">
                  <c:v>#N/A</c:v>
                </c:pt>
                <c:pt idx="9">
                  <c:v>#N/A</c:v>
                </c:pt>
                <c:pt idx="10">
                  <c:v>0</c:v>
                </c:pt>
                <c:pt idx="11">
                  <c:v>#N/A</c:v>
                </c:pt>
                <c:pt idx="12">
                  <c:v>#N/A</c:v>
                </c:pt>
                <c:pt idx="13">
                  <c:v>172</c:v>
                </c:pt>
                <c:pt idx="14">
                  <c:v>#N/A</c:v>
                </c:pt>
              </c:numCache>
            </c:numRef>
          </c:val>
          <c:smooth val="0"/>
          <c:extLst xmlns:c16r2="http://schemas.microsoft.com/office/drawing/2015/06/chart">
            <c:ext xmlns:c16="http://schemas.microsoft.com/office/drawing/2014/chart" uri="{C3380CC4-5D6E-409C-BE32-E72D297353CC}">
              <c16:uniqueId val="{0000000B-928B-4AF3-9831-F0F1FD6983D9}"/>
            </c:ext>
          </c:extLst>
        </c:ser>
        <c:dLbls>
          <c:showLegendKey val="0"/>
          <c:showVal val="0"/>
          <c:showCatName val="0"/>
          <c:showSerName val="0"/>
          <c:showPercent val="0"/>
          <c:showBubbleSize val="0"/>
        </c:dLbls>
        <c:marker val="1"/>
        <c:smooth val="0"/>
        <c:axId val="412820640"/>
        <c:axId val="412818288"/>
      </c:lineChart>
      <c:catAx>
        <c:axId val="4128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818288"/>
        <c:crosses val="autoZero"/>
        <c:auto val="1"/>
        <c:lblAlgn val="ctr"/>
        <c:lblOffset val="100"/>
        <c:tickLblSkip val="1"/>
        <c:tickMarkSkip val="1"/>
        <c:noMultiLvlLbl val="0"/>
      </c:catAx>
      <c:valAx>
        <c:axId val="41281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1053</c:v>
                </c:pt>
                <c:pt idx="1">
                  <c:v>1010</c:v>
                </c:pt>
                <c:pt idx="2">
                  <c:v>858</c:v>
                </c:pt>
              </c:numCache>
            </c:numRef>
          </c:val>
          <c:extLst xmlns:c16r2="http://schemas.microsoft.com/office/drawing/2015/06/chart">
            <c:ext xmlns:c16="http://schemas.microsoft.com/office/drawing/2014/chart" uri="{C3380CC4-5D6E-409C-BE32-E72D297353CC}">
              <c16:uniqueId val="{00000000-3013-4B0D-999A-1486273E09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c:v>
                </c:pt>
                <c:pt idx="1">
                  <c:v>48</c:v>
                </c:pt>
                <c:pt idx="2">
                  <c:v>48</c:v>
                </c:pt>
              </c:numCache>
            </c:numRef>
          </c:val>
          <c:extLst xmlns:c16r2="http://schemas.microsoft.com/office/drawing/2015/06/chart">
            <c:ext xmlns:c16="http://schemas.microsoft.com/office/drawing/2014/chart" uri="{C3380CC4-5D6E-409C-BE32-E72D297353CC}">
              <c16:uniqueId val="{00000001-3013-4B0D-999A-1486273E09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1133</c:v>
                </c:pt>
                <c:pt idx="1">
                  <c:v>910</c:v>
                </c:pt>
                <c:pt idx="2">
                  <c:v>553</c:v>
                </c:pt>
              </c:numCache>
            </c:numRef>
          </c:val>
          <c:extLst xmlns:c16r2="http://schemas.microsoft.com/office/drawing/2015/06/chart">
            <c:ext xmlns:c16="http://schemas.microsoft.com/office/drawing/2014/chart" uri="{C3380CC4-5D6E-409C-BE32-E72D297353CC}">
              <c16:uniqueId val="{00000002-3013-4B0D-999A-1486273E09AA}"/>
            </c:ext>
          </c:extLst>
        </c:ser>
        <c:dLbls>
          <c:showLegendKey val="0"/>
          <c:showVal val="0"/>
          <c:showCatName val="0"/>
          <c:showSerName val="0"/>
          <c:showPercent val="0"/>
          <c:showBubbleSize val="0"/>
        </c:dLbls>
        <c:gapWidth val="120"/>
        <c:overlap val="100"/>
        <c:axId val="412818680"/>
        <c:axId val="412816328"/>
      </c:barChart>
      <c:catAx>
        <c:axId val="41281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816328"/>
        <c:crosses val="autoZero"/>
        <c:auto val="1"/>
        <c:lblAlgn val="ctr"/>
        <c:lblOffset val="100"/>
        <c:tickLblSkip val="1"/>
        <c:tickMarkSkip val="1"/>
        <c:noMultiLvlLbl val="0"/>
      </c:catAx>
      <c:valAx>
        <c:axId val="412816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81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7A-4BB1-A10D-3DC55F2BB54C}"/>
                </c:ext>
                <c:ext xmlns:c15="http://schemas.microsoft.com/office/drawing/2012/chart" uri="{CE6537A1-D6FC-4f65-9D91-7224C49458BB}">
                  <c15:dlblFieldTable>
                    <c15:dlblFTEntry>
                      <c15:txfldGUID>{C3DF507F-B98C-4E08-9F7A-69190FA9A7E4}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7A-4BB1-A10D-3DC55F2BB54C}"/>
                </c:ext>
                <c:ext xmlns:c15="http://schemas.microsoft.com/office/drawing/2012/chart" uri="{CE6537A1-D6FC-4f65-9D91-7224C49458BB}">
                  <c15:dlblFieldTable>
                    <c15:dlblFTEntry>
                      <c15:txfldGUID>{934CCDDC-7BF1-4953-902F-B3E553BAF946}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7A-4BB1-A10D-3DC55F2BB54C}"/>
                </c:ext>
                <c:ext xmlns:c15="http://schemas.microsoft.com/office/drawing/2012/chart" uri="{CE6537A1-D6FC-4f65-9D91-7224C49458BB}">
                  <c15:dlblFieldTable>
                    <c15:dlblFTEntry>
                      <c15:txfldGUID>{A1A2AFFE-DA25-4C5D-99E2-DA40AF920A4F}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7A-4BB1-A10D-3DC55F2BB54C}"/>
                </c:ext>
                <c:ext xmlns:c15="http://schemas.microsoft.com/office/drawing/2012/chart" uri="{CE6537A1-D6FC-4f65-9D91-7224C49458BB}">
                  <c15:dlblFieldTable>
                    <c15:dlblFTEntry>
                      <c15:txfldGUID>{7F445E32-C156-47BA-9CB7-41C860638AFA}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7A-4BB1-A10D-3DC55F2BB54C}"/>
                </c:ext>
                <c:ext xmlns:c15="http://schemas.microsoft.com/office/drawing/2012/chart" uri="{CE6537A1-D6FC-4f65-9D91-7224C49458BB}">
                  <c15:dlblFieldTable>
                    <c15:dlblFTEntry>
                      <c15:txfldGUID>{97DBE8E8-2052-432B-8FD0-B0CE9E9B5942}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7A-4BB1-A10D-3DC55F2BB54C}"/>
                </c:ext>
                <c:ext xmlns:c15="http://schemas.microsoft.com/office/drawing/2012/chart" uri="{CE6537A1-D6FC-4f65-9D91-7224C49458BB}">
                  <c15:dlblFieldTable>
                    <c15:dlblFTEntry>
                      <c15:txfldGUID>{52B42082-6EE6-431A-AF3E-AC4E6497A90F}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7A-4BB1-A10D-3DC55F2BB54C}"/>
                </c:ext>
                <c:ext xmlns:c15="http://schemas.microsoft.com/office/drawing/2012/chart" uri="{CE6537A1-D6FC-4f65-9D91-7224C49458BB}">
                  <c15:dlblFieldTable>
                    <c15:dlblFTEntry>
                      <c15:txfldGUID>{37AB75DA-F4E5-49CE-8EA5-3257771A9D3B}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7A-4BB1-A10D-3DC55F2BB54C}"/>
                </c:ext>
                <c:ext xmlns:c15="http://schemas.microsoft.com/office/drawing/2012/chart" uri="{CE6537A1-D6FC-4f65-9D91-7224C49458BB}">
                  <c15:dlblFieldTable>
                    <c15:dlblFTEntry>
                      <c15:txfldGUID>{FD063AA5-E166-493D-9A16-874CE939B8D3}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7A-4BB1-A10D-3DC55F2BB54C}"/>
                </c:ext>
                <c:ext xmlns:c15="http://schemas.microsoft.com/office/drawing/2012/chart" uri="{CE6537A1-D6FC-4f65-9D91-7224C49458BB}">
                  <c15:dlblFieldTable>
                    <c15:dlblFTEntry>
                      <c15:txfldGUID>{28E706FF-A078-421A-856A-CDC30DEBECDD}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36.5</c:v>
                </c:pt>
                <c:pt idx="16">
                  <c:v>62</c:v>
                </c:pt>
                <c:pt idx="24">
                  <c:v>63.7</c:v>
                </c:pt>
                <c:pt idx="32">
                  <c:v>64</c:v>
                </c:pt>
              </c:numCache>
            </c:numRef>
          </c:xVal>
          <c:yVal>
            <c:numRef>
              <c:f>公会計指標分析・財政指標組合せ分析表!$BP$51:$DC$51</c:f>
              <c:numCache>
                <c:formatCode>#,##0.0;"▲ "#,##0.0</c:formatCode>
                <c:ptCount val="40"/>
                <c:pt idx="32">
                  <c:v>1.9</c:v>
                </c:pt>
              </c:numCache>
            </c:numRef>
          </c:yVal>
          <c:smooth val="0"/>
          <c:extLst xmlns:c16r2="http://schemas.microsoft.com/office/drawing/2015/06/chart">
            <c:ext xmlns:c16="http://schemas.microsoft.com/office/drawing/2014/chart" uri="{C3380CC4-5D6E-409C-BE32-E72D297353CC}">
              <c16:uniqueId val="{00000009-717A-4BB1-A10D-3DC55F2BB5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7A-4BB1-A10D-3DC55F2BB54C}"/>
                </c:ext>
                <c:ext xmlns:c15="http://schemas.microsoft.com/office/drawing/2012/chart" uri="{CE6537A1-D6FC-4f65-9D91-7224C49458BB}">
                  <c15:dlblFieldTable>
                    <c15:dlblFTEntry>
                      <c15:txfldGUID>{1AAD1EA1-019F-4025-A14B-D82441393256}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7A-4BB1-A10D-3DC55F2BB54C}"/>
                </c:ext>
                <c:ext xmlns:c15="http://schemas.microsoft.com/office/drawing/2012/chart" uri="{CE6537A1-D6FC-4f65-9D91-7224C49458BB}">
                  <c15:dlblFieldTable>
                    <c15:dlblFTEntry>
                      <c15:txfldGUID>{B18B8B54-DF97-4995-8BC1-373D1580DB7E}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7A-4BB1-A10D-3DC55F2BB54C}"/>
                </c:ext>
                <c:ext xmlns:c15="http://schemas.microsoft.com/office/drawing/2012/chart" uri="{CE6537A1-D6FC-4f65-9D91-7224C49458BB}">
                  <c15:dlblFieldTable>
                    <c15:dlblFTEntry>
                      <c15:txfldGUID>{2060803E-9B46-4B19-8208-C1EC0960E03F}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7A-4BB1-A10D-3DC55F2BB54C}"/>
                </c:ext>
                <c:ext xmlns:c15="http://schemas.microsoft.com/office/drawing/2012/chart" uri="{CE6537A1-D6FC-4f65-9D91-7224C49458BB}">
                  <c15:dlblFieldTable>
                    <c15:dlblFTEntry>
                      <c15:txfldGUID>{46BB8616-537C-4F89-A1F3-7DBB4A711CC0}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7A-4BB1-A10D-3DC55F2BB54C}"/>
                </c:ext>
                <c:ext xmlns:c15="http://schemas.microsoft.com/office/drawing/2012/chart" uri="{CE6537A1-D6FC-4f65-9D91-7224C49458BB}">
                  <c15:dlblFieldTable>
                    <c15:dlblFTEntry>
                      <c15:txfldGUID>{98359007-DFE6-4088-9D8D-6BFFF1260779}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7A-4BB1-A10D-3DC55F2BB54C}"/>
                </c:ext>
                <c:ext xmlns:c15="http://schemas.microsoft.com/office/drawing/2012/chart" uri="{CE6537A1-D6FC-4f65-9D91-7224C49458BB}">
                  <c15:dlblFieldTable>
                    <c15:dlblFTEntry>
                      <c15:txfldGUID>{C8CFAB43-4F46-4B2F-A228-0080356F8AEC}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7A-4BB1-A10D-3DC55F2BB54C}"/>
                </c:ext>
                <c:ext xmlns:c15="http://schemas.microsoft.com/office/drawing/2012/chart" uri="{CE6537A1-D6FC-4f65-9D91-7224C49458BB}">
                  <c15:dlblFieldTable>
                    <c15:dlblFTEntry>
                      <c15:txfldGUID>{807E68EA-4AE8-477D-A72E-3551496FE036}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7A-4BB1-A10D-3DC55F2BB54C}"/>
                </c:ext>
                <c:ext xmlns:c15="http://schemas.microsoft.com/office/drawing/2012/chart" uri="{CE6537A1-D6FC-4f65-9D91-7224C49458BB}">
                  <c15:dlblFieldTable>
                    <c15:dlblFTEntry>
                      <c15:txfldGUID>{A2CF6F2F-259E-4380-B772-ADB33D760287}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7A-4BB1-A10D-3DC55F2BB54C}"/>
                </c:ext>
                <c:ext xmlns:c15="http://schemas.microsoft.com/office/drawing/2012/chart" uri="{CE6537A1-D6FC-4f65-9D91-7224C49458BB}">
                  <c15:dlblFieldTable>
                    <c15:dlblFTEntry>
                      <c15:txfldGUID>{096E0BA1-8CFE-4278-8639-7AB7CA7DA846}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717A-4BB1-A10D-3DC55F2BB54C}"/>
            </c:ext>
          </c:extLst>
        </c:ser>
        <c:dLbls>
          <c:showLegendKey val="0"/>
          <c:showVal val="1"/>
          <c:showCatName val="0"/>
          <c:showSerName val="0"/>
          <c:showPercent val="0"/>
          <c:showBubbleSize val="0"/>
        </c:dLbls>
        <c:axId val="411764472"/>
        <c:axId val="411758984"/>
      </c:scatterChart>
      <c:valAx>
        <c:axId val="411764472"/>
        <c:scaling>
          <c:orientation val="minMax"/>
          <c:max val="64.5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758984"/>
        <c:crosses val="autoZero"/>
        <c:crossBetween val="midCat"/>
      </c:valAx>
      <c:valAx>
        <c:axId val="411758984"/>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764472"/>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AE-4813-A968-4369B3026665}"/>
                </c:ext>
                <c:ext xmlns:c15="http://schemas.microsoft.com/office/drawing/2012/chart" uri="{CE6537A1-D6FC-4f65-9D91-7224C49458BB}">
                  <c15:dlblFieldTable>
                    <c15:dlblFTEntry>
                      <c15:txfldGUID>{4E6EAF2B-279B-43B6-ACFA-193584E8EC68}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AE-4813-A968-4369B3026665}"/>
                </c:ext>
                <c:ext xmlns:c15="http://schemas.microsoft.com/office/drawing/2012/chart" uri="{CE6537A1-D6FC-4f65-9D91-7224C49458BB}">
                  <c15:dlblFieldTable>
                    <c15:dlblFTEntry>
                      <c15:txfldGUID>{33022150-B6C8-47C4-B856-708A29C6CEB7}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AE-4813-A968-4369B3026665}"/>
                </c:ext>
                <c:ext xmlns:c15="http://schemas.microsoft.com/office/drawing/2012/chart" uri="{CE6537A1-D6FC-4f65-9D91-7224C49458BB}">
                  <c15:dlblFieldTable>
                    <c15:dlblFTEntry>
                      <c15:txfldGUID>{131E9D4B-BDAD-4963-B413-091B663D0C7E}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AE-4813-A968-4369B3026665}"/>
                </c:ext>
                <c:ext xmlns:c15="http://schemas.microsoft.com/office/drawing/2012/chart" uri="{CE6537A1-D6FC-4f65-9D91-7224C49458BB}">
                  <c15:dlblFieldTable>
                    <c15:dlblFTEntry>
                      <c15:txfldGUID>{470B7921-97CE-4927-A709-0504D6DA7CF9}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AE-4813-A968-4369B3026665}"/>
                </c:ext>
                <c:ext xmlns:c15="http://schemas.microsoft.com/office/drawing/2012/chart" uri="{CE6537A1-D6FC-4f65-9D91-7224C49458BB}">
                  <c15:dlblFieldTable>
                    <c15:dlblFTEntry>
                      <c15:txfldGUID>{A827B7F7-6915-4C73-8CD1-5E5540FA4128}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AE-4813-A968-4369B3026665}"/>
                </c:ext>
                <c:ext xmlns:c15="http://schemas.microsoft.com/office/drawing/2012/chart" uri="{CE6537A1-D6FC-4f65-9D91-7224C49458BB}">
                  <c15:dlblFieldTable>
                    <c15:dlblFTEntry>
                      <c15:txfldGUID>{A4EE96C3-96F3-4E75-9853-4543423442A8}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AE-4813-A968-4369B3026665}"/>
                </c:ext>
                <c:ext xmlns:c15="http://schemas.microsoft.com/office/drawing/2012/chart" uri="{CE6537A1-D6FC-4f65-9D91-7224C49458BB}">
                  <c15:dlblFieldTable>
                    <c15:dlblFTEntry>
                      <c15:txfldGUID>{8185EBC2-73CE-4B28-AEBB-8BAC441CA1EC}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AE-4813-A968-4369B3026665}"/>
                </c:ext>
                <c:ext xmlns:c15="http://schemas.microsoft.com/office/drawing/2012/chart" uri="{CE6537A1-D6FC-4f65-9D91-7224C49458BB}">
                  <c15:dlblFieldTable>
                    <c15:dlblFTEntry>
                      <c15:txfldGUID>{BAE9E2C3-F75B-46EE-95E8-8D6C98D387FD}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AE-4813-A968-4369B3026665}"/>
                </c:ext>
                <c:ext xmlns:c15="http://schemas.microsoft.com/office/drawing/2012/chart" uri="{CE6537A1-D6FC-4f65-9D91-7224C49458BB}">
                  <c15:dlblFieldTable>
                    <c15:dlblFTEntry>
                      <c15:txfldGUID>{0A6971C8-7183-47BB-A15E-A92B0225EFE5}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6.4</c:v>
                </c:pt>
                <c:pt idx="16">
                  <c:v>7.5</c:v>
                </c:pt>
                <c:pt idx="24">
                  <c:v>7.9</c:v>
                </c:pt>
                <c:pt idx="32">
                  <c:v>8.1999999999999993</c:v>
                </c:pt>
              </c:numCache>
            </c:numRef>
          </c:xVal>
          <c:yVal>
            <c:numRef>
              <c:f>公会計指標分析・財政指標組合せ分析表!$BP$73:$DC$73</c:f>
              <c:numCache>
                <c:formatCode>#,##0.0;"▲ "#,##0.0</c:formatCode>
                <c:ptCount val="40"/>
                <c:pt idx="0">
                  <c:v>3.4</c:v>
                </c:pt>
                <c:pt idx="32">
                  <c:v>1.9</c:v>
                </c:pt>
              </c:numCache>
            </c:numRef>
          </c:yVal>
          <c:smooth val="0"/>
          <c:extLst xmlns:c16r2="http://schemas.microsoft.com/office/drawing/2015/06/chart">
            <c:ext xmlns:c16="http://schemas.microsoft.com/office/drawing/2014/chart" uri="{C3380CC4-5D6E-409C-BE32-E72D297353CC}">
              <c16:uniqueId val="{00000009-7BAE-4813-A968-4369B30266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AE-4813-A968-4369B3026665}"/>
                </c:ext>
                <c:ext xmlns:c15="http://schemas.microsoft.com/office/drawing/2012/chart" uri="{CE6537A1-D6FC-4f65-9D91-7224C49458BB}">
                  <c15:dlblFieldTable>
                    <c15:dlblFTEntry>
                      <c15:txfldGUID>{F01ACA2C-9D75-45E9-95C2-69CD49428F02}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AE-4813-A968-4369B3026665}"/>
                </c:ext>
                <c:ext xmlns:c15="http://schemas.microsoft.com/office/drawing/2012/chart" uri="{CE6537A1-D6FC-4f65-9D91-7224C49458BB}">
                  <c15:dlblFieldTable>
                    <c15:dlblFTEntry>
                      <c15:txfldGUID>{7D641AFE-AA8D-46CC-8C37-5199689E550C}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AE-4813-A968-4369B3026665}"/>
                </c:ext>
                <c:ext xmlns:c15="http://schemas.microsoft.com/office/drawing/2012/chart" uri="{CE6537A1-D6FC-4f65-9D91-7224C49458BB}">
                  <c15:dlblFieldTable>
                    <c15:dlblFTEntry>
                      <c15:txfldGUID>{577BAFF7-F22C-40FA-9C53-6E656D7C1B61}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AE-4813-A968-4369B3026665}"/>
                </c:ext>
                <c:ext xmlns:c15="http://schemas.microsoft.com/office/drawing/2012/chart" uri="{CE6537A1-D6FC-4f65-9D91-7224C49458BB}">
                  <c15:dlblFieldTable>
                    <c15:dlblFTEntry>
                      <c15:txfldGUID>{463C3B9D-CE97-4C47-A923-B7401EB3E8F1}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AE-4813-A968-4369B3026665}"/>
                </c:ext>
                <c:ext xmlns:c15="http://schemas.microsoft.com/office/drawing/2012/chart" uri="{CE6537A1-D6FC-4f65-9D91-7224C49458BB}">
                  <c15:dlblFieldTable>
                    <c15:dlblFTEntry>
                      <c15:txfldGUID>{80EAB3EA-02A2-4BDD-B66C-71556C468C98}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AE-4813-A968-4369B3026665}"/>
                </c:ext>
                <c:ext xmlns:c15="http://schemas.microsoft.com/office/drawing/2012/chart" uri="{CE6537A1-D6FC-4f65-9D91-7224C49458BB}">
                  <c15:dlblFieldTable>
                    <c15:dlblFTEntry>
                      <c15:txfldGUID>{355A60D0-F866-4CE0-B2DD-A978FD5EEF46}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AE-4813-A968-4369B3026665}"/>
                </c:ext>
                <c:ext xmlns:c15="http://schemas.microsoft.com/office/drawing/2012/chart" uri="{CE6537A1-D6FC-4f65-9D91-7224C49458BB}">
                  <c15:dlblFieldTable>
                    <c15:dlblFTEntry>
                      <c15:txfldGUID>{652221F4-1807-462D-B833-CB886F8262E5}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AE-4813-A968-4369B3026665}"/>
                </c:ext>
                <c:ext xmlns:c15="http://schemas.microsoft.com/office/drawing/2012/chart" uri="{CE6537A1-D6FC-4f65-9D91-7224C49458BB}">
                  <c15:dlblFieldTable>
                    <c15:dlblFTEntry>
                      <c15:txfldGUID>{5B6C9B67-BFC1-4C77-BECA-2FE35904CF77}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AE-4813-A968-4369B3026665}"/>
                </c:ext>
                <c:ext xmlns:c15="http://schemas.microsoft.com/office/drawing/2012/chart" uri="{CE6537A1-D6FC-4f65-9D91-7224C49458BB}">
                  <c15:dlblFieldTable>
                    <c15:dlblFTEntry>
                      <c15:txfldGUID>{E8655A2F-4E88-48AE-B80E-6DCF446B50D8}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7BAE-4813-A968-4369B3026665}"/>
            </c:ext>
          </c:extLst>
        </c:ser>
        <c:dLbls>
          <c:showLegendKey val="0"/>
          <c:showVal val="1"/>
          <c:showCatName val="0"/>
          <c:showSerName val="0"/>
          <c:showPercent val="0"/>
          <c:showBubbleSize val="0"/>
        </c:dLbls>
        <c:axId val="412812800"/>
        <c:axId val="392600576"/>
      </c:scatterChart>
      <c:valAx>
        <c:axId val="412812800"/>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600576"/>
        <c:crosses val="autoZero"/>
        <c:crossBetween val="midCat"/>
      </c:valAx>
      <c:valAx>
        <c:axId val="392600576"/>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81280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は、土地開発公社が先行取得した用地の買収を行ったことによる影響が大きい。また、一般会計等に係る元利償還金は、生涯学習施設整備事業による償還が本格化することに加え、今後も都市計画道路の整備等、大規模な事業が控えている。引き続き、投資的事業について取捨選択し、元利償還金の増加を極力抑え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にあった一般会計に係る地方債の現在高は、生涯学習施設整備事業により微増となり、今後も都市計画道路等の大規模事業により増加する可能性がある。また、充当可能基金については、生涯学習施設整備事業に伴い生涯学習施設整備基金及びふるさと文化振興基金を取り崩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今後将来負担を増加させる要因があるため、一層の投資的経費の取捨選択を行うとともに、予定される財政需要に備えた基金残高確保をする等、将来への負担を残さない財政運営に努める。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生涯学習施設整備事業により、生涯学習施設整備基金及びふるさと文化振興基金を３億５千６百万円取り崩したこと等により、基金全体としては５億８百万の減となった。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災害などに備え、財政調整基金に一定額を確保しながらも、今後必要となる公共施設の老朽化対策等に備えて、公共施設整備基金に適切に積み立てていく。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・公共施設整備基金：公共施設の整備・更新費用に充てるための基金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・生涯学習施設整備基金：生涯学習センター整備のための基金（平成３０年度に廃止）</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生涯学習施設整備事業により、生涯学習施設整備基金及びふるさと文化振興基金を取り崩したことによる減少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公共施設整備基金については、公共施設の老朽化等による大規模改修等に備えるため、計画的な積立てを行う予定である。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社会保障費などの増加により１億５千７百万円の取り崩したことによる減少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財政調整基金は、災害や社会情勢の変化に柔軟に対応しながらまちづくりを進めていくために、一定額は確保するように努める。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平成２１年度に実施した高利率の地方債の借換えによる取崩し以来、横ばいである。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地方債の計画的な借入や償還により当面は、積立てや取崩しの予定はない。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有形固定資産減価償却率は類似団体と比較して高い水準にある。主な要因としては、保健センターや</a:t>
          </a:r>
          <a:r>
            <a:rPr kumimoji="1" lang="ja-JP" altLang="en-US" sz="1000" b="0" i="0" baseline="0">
              <a:solidFill>
                <a:schemeClr val="dk1"/>
              </a:solidFill>
              <a:effectLst/>
              <a:latin typeface="+mn-lt"/>
              <a:ea typeface="+mn-ea"/>
              <a:cs typeface="+mn-cs"/>
            </a:rPr>
            <a:t>Ｂ＆Ｇ</a:t>
          </a:r>
          <a:r>
            <a:rPr kumimoji="1" lang="ja-JP" altLang="ja-JP" sz="1000" b="0" i="0" baseline="0">
              <a:solidFill>
                <a:schemeClr val="dk1"/>
              </a:solidFill>
              <a:effectLst/>
              <a:latin typeface="+mn-lt"/>
              <a:ea typeface="+mn-ea"/>
              <a:cs typeface="+mn-cs"/>
            </a:rPr>
            <a:t>海洋センター等の比較的新しい資産は所有しているものの、市内に１０校ある小中学校をはじめ、減価償却率の高い施設を複数所有していることが挙げられる。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今後は、令和２年３月に策定した</a:t>
          </a:r>
          <a:r>
            <a:rPr kumimoji="1" lang="ja-JP" altLang="ja-JP" sz="1000" b="0" i="0" baseline="0">
              <a:solidFill>
                <a:schemeClr val="dk1"/>
              </a:solidFill>
              <a:effectLst/>
              <a:latin typeface="+mn-lt"/>
              <a:ea typeface="+mn-ea"/>
              <a:cs typeface="+mn-cs"/>
            </a:rPr>
            <a:t>個別施設計画</a:t>
          </a:r>
          <a:r>
            <a:rPr kumimoji="1" lang="ja-JP" altLang="en-US" sz="1000" b="0" i="0" baseline="0">
              <a:solidFill>
                <a:schemeClr val="dk1"/>
              </a:solidFill>
              <a:effectLst/>
              <a:latin typeface="+mn-lt"/>
              <a:ea typeface="+mn-ea"/>
              <a:cs typeface="+mn-cs"/>
            </a:rPr>
            <a:t>に基づき</a:t>
          </a:r>
          <a:r>
            <a:rPr kumimoji="1" lang="ja-JP" altLang="ja-JP" sz="1000" b="0" i="0" baseline="0">
              <a:solidFill>
                <a:schemeClr val="dk1"/>
              </a:solidFill>
              <a:effectLst/>
              <a:latin typeface="+mn-lt"/>
              <a:ea typeface="+mn-ea"/>
              <a:cs typeface="+mn-cs"/>
            </a:rPr>
            <a:t>、施設等の適切な維持管理を行うことで有形固定資産減価償却率の上昇を抑制していく。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2" name="直線コネクタ 71"/>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5"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6" name="直線コネクタ 75"/>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7"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8" name="フローチャート: 判断 77"/>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9" name="フローチャート: 判断 78"/>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0" name="フローチャート: 判断 79"/>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1" name="フローチャート: 判断 80"/>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131989</xdr:rowOff>
    </xdr:from>
    <xdr:to>
      <xdr:col>23</xdr:col>
      <xdr:colOff>136525</xdr:colOff>
      <xdr:row>29</xdr:row>
      <xdr:rowOff>62139</xdr:rowOff>
    </xdr:to>
    <xdr:sp macro="" textlink="">
      <xdr:nvSpPr>
        <xdr:cNvPr id="87" name="楕円 86"/>
        <xdr:cNvSpPr/>
      </xdr:nvSpPr>
      <xdr:spPr>
        <a:xfrm>
          <a:off x="4711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154866</xdr:rowOff>
    </xdr:from>
    <xdr:ext cx="405111" cy="259045"/>
    <xdr:sp macro="" textlink="">
      <xdr:nvSpPr>
        <xdr:cNvPr id="88" name="有形固定資産減価償却率該当値テキスト"/>
        <xdr:cNvSpPr txBox="1"/>
      </xdr:nvSpPr>
      <xdr:spPr>
        <a:xfrm>
          <a:off x="48133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9" name="楕円 88"/>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11339</xdr:rowOff>
    </xdr:from>
    <xdr:to>
      <xdr:col>23</xdr:col>
      <xdr:colOff>85725</xdr:colOff>
      <xdr:row>29</xdr:row>
      <xdr:rowOff>20592</xdr:rowOff>
    </xdr:to>
    <xdr:cxnSp macro="">
      <xdr:nvCxnSpPr>
        <xdr:cNvPr id="90" name="直線コネクタ 89"/>
        <xdr:cNvCxnSpPr/>
      </xdr:nvCxnSpPr>
      <xdr:spPr>
        <a:xfrm flipV="1">
          <a:off x="4051300" y="575491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91" name="楕円 90"/>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73025</xdr:rowOff>
    </xdr:to>
    <xdr:cxnSp macro="">
      <xdr:nvCxnSpPr>
        <xdr:cNvPr id="92" name="直線コネクタ 91"/>
        <xdr:cNvCxnSpPr/>
      </xdr:nvCxnSpPr>
      <xdr:spPr>
        <a:xfrm flipV="1">
          <a:off x="3289300" y="576416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122918</xdr:rowOff>
    </xdr:from>
    <xdr:to>
      <xdr:col>11</xdr:col>
      <xdr:colOff>187325</xdr:colOff>
      <xdr:row>34</xdr:row>
      <xdr:rowOff>53068</xdr:rowOff>
    </xdr:to>
    <xdr:sp macro="" textlink="">
      <xdr:nvSpPr>
        <xdr:cNvPr id="93" name="楕円 92"/>
        <xdr:cNvSpPr/>
      </xdr:nvSpPr>
      <xdr:spPr>
        <a:xfrm>
          <a:off x="2476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34</xdr:row>
      <xdr:rowOff>2268</xdr:rowOff>
    </xdr:to>
    <xdr:cxnSp macro="">
      <xdr:nvCxnSpPr>
        <xdr:cNvPr id="94" name="直線コネクタ 93"/>
        <xdr:cNvCxnSpPr/>
      </xdr:nvCxnSpPr>
      <xdr:spPr>
        <a:xfrm flipV="1">
          <a:off x="2527300" y="5816600"/>
          <a:ext cx="762000" cy="7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5"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6"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7"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8" name="n_1mainValue有形固定資産減価償却率"/>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99" name="n_2mainValue有形固定資産減価償却率"/>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44195</xdr:rowOff>
    </xdr:from>
    <xdr:ext cx="405111" cy="259045"/>
    <xdr:sp macro="" textlink="">
      <xdr:nvSpPr>
        <xdr:cNvPr id="100" name="n_3mainValue有形固定資産減価償却率"/>
        <xdr:cNvSpPr txBox="1"/>
      </xdr:nvSpPr>
      <xdr:spPr>
        <a:xfrm>
          <a:off x="23247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類似団体平均を下回っており、主な要因としては、市民税の堅調な増加が続いていることや地方債の発行を抑制していることなどがあるが、平成２８年度から平成３０年度にかけて実施された生涯学習施設整備事業に係る地方債の発行により、将来負担額は増加傾向にあることから、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の埼玉県平均である</a:t>
          </a:r>
          <a:r>
            <a:rPr kumimoji="1" lang="ja-JP" altLang="en-US" sz="1000">
              <a:solidFill>
                <a:schemeClr val="dk1"/>
              </a:solidFill>
              <a:effectLst/>
              <a:latin typeface="+mn-lt"/>
              <a:ea typeface="+mn-ea"/>
              <a:cs typeface="+mn-cs"/>
            </a:rPr>
            <a:t>５９１</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を上回らないように取り組んでいく。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9" name="直線コネクタ 128"/>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2"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3" name="直線コネクタ 132"/>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4"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5" name="フローチャート: 判断 134"/>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6" name="フローチャート: 判断 135"/>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164670</xdr:rowOff>
    </xdr:from>
    <xdr:to>
      <xdr:col>76</xdr:col>
      <xdr:colOff>73025</xdr:colOff>
      <xdr:row>31</xdr:row>
      <xdr:rowOff>94820</xdr:rowOff>
    </xdr:to>
    <xdr:sp macro="" textlink="">
      <xdr:nvSpPr>
        <xdr:cNvPr id="142" name="楕円 141"/>
        <xdr:cNvSpPr/>
      </xdr:nvSpPr>
      <xdr:spPr>
        <a:xfrm>
          <a:off x="14744700" y="60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143097</xdr:rowOff>
    </xdr:from>
    <xdr:ext cx="469744" cy="259045"/>
    <xdr:sp macro="" textlink="">
      <xdr:nvSpPr>
        <xdr:cNvPr id="143" name="債務償還比率該当値テキスト"/>
        <xdr:cNvSpPr txBox="1"/>
      </xdr:nvSpPr>
      <xdr:spPr>
        <a:xfrm>
          <a:off x="14846300" y="6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42876</xdr:rowOff>
    </xdr:from>
    <xdr:to>
      <xdr:col>72</xdr:col>
      <xdr:colOff>123825</xdr:colOff>
      <xdr:row>31</xdr:row>
      <xdr:rowOff>144476</xdr:rowOff>
    </xdr:to>
    <xdr:sp macro="" textlink="">
      <xdr:nvSpPr>
        <xdr:cNvPr id="144" name="楕円 143"/>
        <xdr:cNvSpPr/>
      </xdr:nvSpPr>
      <xdr:spPr>
        <a:xfrm>
          <a:off x="14033500" y="61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44020</xdr:rowOff>
    </xdr:from>
    <xdr:to>
      <xdr:col>76</xdr:col>
      <xdr:colOff>22225</xdr:colOff>
      <xdr:row>31</xdr:row>
      <xdr:rowOff>93676</xdr:rowOff>
    </xdr:to>
    <xdr:cxnSp macro="">
      <xdr:nvCxnSpPr>
        <xdr:cNvPr id="145" name="直線コネクタ 144"/>
        <xdr:cNvCxnSpPr/>
      </xdr:nvCxnSpPr>
      <xdr:spPr>
        <a:xfrm flipV="1">
          <a:off x="14084300" y="6130495"/>
          <a:ext cx="7112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6"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135603</xdr:rowOff>
    </xdr:from>
    <xdr:ext cx="469744" cy="259045"/>
    <xdr:sp macro="" textlink="">
      <xdr:nvSpPr>
        <xdr:cNvPr id="147" name="n_1mainValue債務償還比率"/>
        <xdr:cNvSpPr txBox="1"/>
      </xdr:nvSpPr>
      <xdr:spPr>
        <a:xfrm>
          <a:off x="13836727" y="622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2" name="楕円 71"/>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3" name="【道路】&#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4" name="楕円 73"/>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143147</xdr:rowOff>
    </xdr:to>
    <xdr:cxnSp macro="">
      <xdr:nvCxnSpPr>
        <xdr:cNvPr id="75" name="直線コネクタ 74"/>
        <xdr:cNvCxnSpPr/>
      </xdr:nvCxnSpPr>
      <xdr:spPr>
        <a:xfrm flipV="1">
          <a:off x="3797300" y="663865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6" name="楕円 75"/>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143147</xdr:rowOff>
    </xdr:from>
    <xdr:to>
      <xdr:col>19</xdr:col>
      <xdr:colOff>177800</xdr:colOff>
      <xdr:row>38</xdr:row>
      <xdr:rowOff>157843</xdr:rowOff>
    </xdr:to>
    <xdr:cxnSp macro="">
      <xdr:nvCxnSpPr>
        <xdr:cNvPr id="77" name="直線コネクタ 76"/>
        <xdr:cNvCxnSpPr/>
      </xdr:nvCxnSpPr>
      <xdr:spPr>
        <a:xfrm flipV="1">
          <a:off x="2908300" y="66582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8" name="楕円 77"/>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38</xdr:row>
      <xdr:rowOff>157843</xdr:rowOff>
    </xdr:to>
    <xdr:cxnSp macro="">
      <xdr:nvCxnSpPr>
        <xdr:cNvPr id="79" name="直線コネクタ 78"/>
        <xdr:cNvCxnSpPr/>
      </xdr:nvCxnSpPr>
      <xdr:spPr>
        <a:xfrm>
          <a:off x="2019300" y="631698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3" name="n_1mainValue【道路】&#10;有形固定資産減価償却率"/>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4" name="n_2mainValue【道路】&#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5" name="n_3mainValue【道路】&#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57366</xdr:rowOff>
    </xdr:from>
    <xdr:to>
      <xdr:col>55</xdr:col>
      <xdr:colOff>50800</xdr:colOff>
      <xdr:row>41</xdr:row>
      <xdr:rowOff>158966</xdr:rowOff>
    </xdr:to>
    <xdr:sp macro="" textlink="">
      <xdr:nvSpPr>
        <xdr:cNvPr id="124" name="楕円 123"/>
        <xdr:cNvSpPr/>
      </xdr:nvSpPr>
      <xdr:spPr>
        <a:xfrm>
          <a:off x="10426700" y="70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57404</xdr:rowOff>
    </xdr:from>
    <xdr:to>
      <xdr:col>50</xdr:col>
      <xdr:colOff>165100</xdr:colOff>
      <xdr:row>41</xdr:row>
      <xdr:rowOff>159004</xdr:rowOff>
    </xdr:to>
    <xdr:sp macro="" textlink="">
      <xdr:nvSpPr>
        <xdr:cNvPr id="126" name="楕円 125"/>
        <xdr:cNvSpPr/>
      </xdr:nvSpPr>
      <xdr:spPr>
        <a:xfrm>
          <a:off x="9588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108166</xdr:rowOff>
    </xdr:from>
    <xdr:to>
      <xdr:col>55</xdr:col>
      <xdr:colOff>0</xdr:colOff>
      <xdr:row>41</xdr:row>
      <xdr:rowOff>108204</xdr:rowOff>
    </xdr:to>
    <xdr:cxnSp macro="">
      <xdr:nvCxnSpPr>
        <xdr:cNvPr id="127" name="直線コネクタ 126"/>
        <xdr:cNvCxnSpPr/>
      </xdr:nvCxnSpPr>
      <xdr:spPr>
        <a:xfrm flipV="1">
          <a:off x="9639300" y="713761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56985</xdr:rowOff>
    </xdr:from>
    <xdr:to>
      <xdr:col>46</xdr:col>
      <xdr:colOff>38100</xdr:colOff>
      <xdr:row>41</xdr:row>
      <xdr:rowOff>158585</xdr:rowOff>
    </xdr:to>
    <xdr:sp macro="" textlink="">
      <xdr:nvSpPr>
        <xdr:cNvPr id="128" name="楕円 127"/>
        <xdr:cNvSpPr/>
      </xdr:nvSpPr>
      <xdr:spPr>
        <a:xfrm>
          <a:off x="8699500" y="70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107785</xdr:rowOff>
    </xdr:from>
    <xdr:to>
      <xdr:col>50</xdr:col>
      <xdr:colOff>114300</xdr:colOff>
      <xdr:row>41</xdr:row>
      <xdr:rowOff>108204</xdr:rowOff>
    </xdr:to>
    <xdr:cxnSp macro="">
      <xdr:nvCxnSpPr>
        <xdr:cNvPr id="129" name="直線コネクタ 128"/>
        <xdr:cNvCxnSpPr/>
      </xdr:nvCxnSpPr>
      <xdr:spPr>
        <a:xfrm>
          <a:off x="8750300" y="713723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56921</xdr:rowOff>
    </xdr:from>
    <xdr:to>
      <xdr:col>41</xdr:col>
      <xdr:colOff>101600</xdr:colOff>
      <xdr:row>41</xdr:row>
      <xdr:rowOff>158521</xdr:rowOff>
    </xdr:to>
    <xdr:sp macro="" textlink="">
      <xdr:nvSpPr>
        <xdr:cNvPr id="130" name="楕円 129"/>
        <xdr:cNvSpPr/>
      </xdr:nvSpPr>
      <xdr:spPr>
        <a:xfrm>
          <a:off x="7810500" y="70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107721</xdr:rowOff>
    </xdr:from>
    <xdr:to>
      <xdr:col>45</xdr:col>
      <xdr:colOff>177800</xdr:colOff>
      <xdr:row>41</xdr:row>
      <xdr:rowOff>107785</xdr:rowOff>
    </xdr:to>
    <xdr:cxnSp macro="">
      <xdr:nvCxnSpPr>
        <xdr:cNvPr id="131" name="直線コネクタ 130"/>
        <xdr:cNvCxnSpPr/>
      </xdr:nvCxnSpPr>
      <xdr:spPr>
        <a:xfrm>
          <a:off x="7861300" y="713717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150131</xdr:rowOff>
    </xdr:from>
    <xdr:ext cx="469744" cy="259045"/>
    <xdr:sp macro="" textlink="">
      <xdr:nvSpPr>
        <xdr:cNvPr id="135" name="n_1mainValue【道路】&#10;一人当たり延長"/>
        <xdr:cNvSpPr txBox="1"/>
      </xdr:nvSpPr>
      <xdr:spPr>
        <a:xfrm>
          <a:off x="9391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149712</xdr:rowOff>
    </xdr:from>
    <xdr:ext cx="469744" cy="259045"/>
    <xdr:sp macro="" textlink="">
      <xdr:nvSpPr>
        <xdr:cNvPr id="136" name="n_2mainValue【道路】&#10;一人当たり延長"/>
        <xdr:cNvSpPr txBox="1"/>
      </xdr:nvSpPr>
      <xdr:spPr>
        <a:xfrm>
          <a:off x="8515427" y="7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3598</xdr:rowOff>
    </xdr:from>
    <xdr:ext cx="469744" cy="259045"/>
    <xdr:sp macro="" textlink="">
      <xdr:nvSpPr>
        <xdr:cNvPr id="137" name="n_3mainValue【道路】&#10;一人当たり延長"/>
        <xdr:cNvSpPr txBox="1"/>
      </xdr:nvSpPr>
      <xdr:spPr>
        <a:xfrm>
          <a:off x="7626427" y="6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104322</xdr:rowOff>
    </xdr:from>
    <xdr:to>
      <xdr:col>24</xdr:col>
      <xdr:colOff>114300</xdr:colOff>
      <xdr:row>64</xdr:row>
      <xdr:rowOff>34472</xdr:rowOff>
    </xdr:to>
    <xdr:sp macro="" textlink="">
      <xdr:nvSpPr>
        <xdr:cNvPr id="178" name="楕円 177"/>
        <xdr:cNvSpPr/>
      </xdr:nvSpPr>
      <xdr:spPr>
        <a:xfrm>
          <a:off x="4584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19249</xdr:rowOff>
    </xdr:from>
    <xdr:ext cx="340478" cy="259045"/>
    <xdr:sp macro="" textlink="">
      <xdr:nvSpPr>
        <xdr:cNvPr id="179" name="【橋りょう・トンネル】&#10;有形固定資産減価償却率該当値テキスト"/>
        <xdr:cNvSpPr txBox="1"/>
      </xdr:nvSpPr>
      <xdr:spPr>
        <a:xfrm>
          <a:off x="4673600" y="1082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123916</xdr:rowOff>
    </xdr:from>
    <xdr:to>
      <xdr:col>20</xdr:col>
      <xdr:colOff>38100</xdr:colOff>
      <xdr:row>64</xdr:row>
      <xdr:rowOff>54066</xdr:rowOff>
    </xdr:to>
    <xdr:sp macro="" textlink="">
      <xdr:nvSpPr>
        <xdr:cNvPr id="180" name="楕円 179"/>
        <xdr:cNvSpPr/>
      </xdr:nvSpPr>
      <xdr:spPr>
        <a:xfrm>
          <a:off x="3746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155122</xdr:rowOff>
    </xdr:from>
    <xdr:to>
      <xdr:col>24</xdr:col>
      <xdr:colOff>63500</xdr:colOff>
      <xdr:row>64</xdr:row>
      <xdr:rowOff>3266</xdr:rowOff>
    </xdr:to>
    <xdr:cxnSp macro="">
      <xdr:nvCxnSpPr>
        <xdr:cNvPr id="181" name="直線コネクタ 180"/>
        <xdr:cNvCxnSpPr/>
      </xdr:nvCxnSpPr>
      <xdr:spPr>
        <a:xfrm flipV="1">
          <a:off x="3797300" y="109564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150041</xdr:rowOff>
    </xdr:from>
    <xdr:to>
      <xdr:col>15</xdr:col>
      <xdr:colOff>101600</xdr:colOff>
      <xdr:row>64</xdr:row>
      <xdr:rowOff>80191</xdr:rowOff>
    </xdr:to>
    <xdr:sp macro="" textlink="">
      <xdr:nvSpPr>
        <xdr:cNvPr id="182" name="楕円 181"/>
        <xdr:cNvSpPr/>
      </xdr:nvSpPr>
      <xdr:spPr>
        <a:xfrm>
          <a:off x="2857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3266</xdr:rowOff>
    </xdr:from>
    <xdr:to>
      <xdr:col>19</xdr:col>
      <xdr:colOff>177800</xdr:colOff>
      <xdr:row>64</xdr:row>
      <xdr:rowOff>29391</xdr:rowOff>
    </xdr:to>
    <xdr:cxnSp macro="">
      <xdr:nvCxnSpPr>
        <xdr:cNvPr id="183" name="直線コネクタ 182"/>
        <xdr:cNvCxnSpPr/>
      </xdr:nvCxnSpPr>
      <xdr:spPr>
        <a:xfrm flipV="1">
          <a:off x="2908300" y="10976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56969</xdr:rowOff>
    </xdr:from>
    <xdr:to>
      <xdr:col>10</xdr:col>
      <xdr:colOff>165100</xdr:colOff>
      <xdr:row>64</xdr:row>
      <xdr:rowOff>158569</xdr:rowOff>
    </xdr:to>
    <xdr:sp macro="" textlink="">
      <xdr:nvSpPr>
        <xdr:cNvPr id="184" name="楕円 183"/>
        <xdr:cNvSpPr/>
      </xdr:nvSpPr>
      <xdr:spPr>
        <a:xfrm>
          <a:off x="1968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29391</xdr:rowOff>
    </xdr:from>
    <xdr:to>
      <xdr:col>15</xdr:col>
      <xdr:colOff>50800</xdr:colOff>
      <xdr:row>64</xdr:row>
      <xdr:rowOff>107769</xdr:rowOff>
    </xdr:to>
    <xdr:cxnSp macro="">
      <xdr:nvCxnSpPr>
        <xdr:cNvPr id="185" name="直線コネクタ 184"/>
        <xdr:cNvCxnSpPr/>
      </xdr:nvCxnSpPr>
      <xdr:spPr>
        <a:xfrm flipV="1">
          <a:off x="2019300" y="110021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45193</xdr:rowOff>
    </xdr:from>
    <xdr:ext cx="340478" cy="259045"/>
    <xdr:sp macro="" textlink="">
      <xdr:nvSpPr>
        <xdr:cNvPr id="189" name="n_1mainValue【橋りょう・トンネル】&#10;有形固定資産減価償却率"/>
        <xdr:cNvSpPr txBox="1"/>
      </xdr:nvSpPr>
      <xdr:spPr>
        <a:xfrm>
          <a:off x="3614361" y="1101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71318</xdr:rowOff>
    </xdr:from>
    <xdr:ext cx="340478" cy="259045"/>
    <xdr:sp macro="" textlink="">
      <xdr:nvSpPr>
        <xdr:cNvPr id="190" name="n_2mainValue【橋りょう・トンネル】&#10;有形固定資産減価償却率"/>
        <xdr:cNvSpPr txBox="1"/>
      </xdr:nvSpPr>
      <xdr:spPr>
        <a:xfrm>
          <a:off x="2738061" y="11044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149696</xdr:rowOff>
    </xdr:from>
    <xdr:ext cx="340478" cy="259045"/>
    <xdr:sp macro="" textlink="">
      <xdr:nvSpPr>
        <xdr:cNvPr id="191" name="n_3mainValue【橋りょう・トンネル】&#10;有形固定資産減価償却率"/>
        <xdr:cNvSpPr txBox="1"/>
      </xdr:nvSpPr>
      <xdr:spPr>
        <a:xfrm>
          <a:off x="1849061" y="1112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18616</xdr:rowOff>
    </xdr:from>
    <xdr:to>
      <xdr:col>55</xdr:col>
      <xdr:colOff>50800</xdr:colOff>
      <xdr:row>64</xdr:row>
      <xdr:rowOff>120216</xdr:rowOff>
    </xdr:to>
    <xdr:sp macro="" textlink="">
      <xdr:nvSpPr>
        <xdr:cNvPr id="230" name="楕円 229"/>
        <xdr:cNvSpPr/>
      </xdr:nvSpPr>
      <xdr:spPr>
        <a:xfrm>
          <a:off x="10426700" y="10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104993</xdr:rowOff>
    </xdr:from>
    <xdr:ext cx="469744" cy="259045"/>
    <xdr:sp macro="" textlink="">
      <xdr:nvSpPr>
        <xdr:cNvPr id="231" name="【橋りょう・トンネル】&#10;一人当たり有形固定資産（償却資産）額該当値テキスト"/>
        <xdr:cNvSpPr txBox="1"/>
      </xdr:nvSpPr>
      <xdr:spPr>
        <a:xfrm>
          <a:off x="10515600" y="1090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19276</xdr:rowOff>
    </xdr:from>
    <xdr:to>
      <xdr:col>50</xdr:col>
      <xdr:colOff>165100</xdr:colOff>
      <xdr:row>64</xdr:row>
      <xdr:rowOff>120876</xdr:rowOff>
    </xdr:to>
    <xdr:sp macro="" textlink="">
      <xdr:nvSpPr>
        <xdr:cNvPr id="232" name="楕円 231"/>
        <xdr:cNvSpPr/>
      </xdr:nvSpPr>
      <xdr:spPr>
        <a:xfrm>
          <a:off x="9588500" y="109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69416</xdr:rowOff>
    </xdr:from>
    <xdr:to>
      <xdr:col>55</xdr:col>
      <xdr:colOff>0</xdr:colOff>
      <xdr:row>64</xdr:row>
      <xdr:rowOff>70076</xdr:rowOff>
    </xdr:to>
    <xdr:cxnSp macro="">
      <xdr:nvCxnSpPr>
        <xdr:cNvPr id="233" name="直線コネクタ 232"/>
        <xdr:cNvCxnSpPr/>
      </xdr:nvCxnSpPr>
      <xdr:spPr>
        <a:xfrm flipV="1">
          <a:off x="9639300" y="11042216"/>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19649</xdr:rowOff>
    </xdr:from>
    <xdr:to>
      <xdr:col>46</xdr:col>
      <xdr:colOff>38100</xdr:colOff>
      <xdr:row>64</xdr:row>
      <xdr:rowOff>121249</xdr:rowOff>
    </xdr:to>
    <xdr:sp macro="" textlink="">
      <xdr:nvSpPr>
        <xdr:cNvPr id="234" name="楕円 233"/>
        <xdr:cNvSpPr/>
      </xdr:nvSpPr>
      <xdr:spPr>
        <a:xfrm>
          <a:off x="8699500" y="10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70076</xdr:rowOff>
    </xdr:from>
    <xdr:to>
      <xdr:col>50</xdr:col>
      <xdr:colOff>114300</xdr:colOff>
      <xdr:row>64</xdr:row>
      <xdr:rowOff>70449</xdr:rowOff>
    </xdr:to>
    <xdr:cxnSp macro="">
      <xdr:nvCxnSpPr>
        <xdr:cNvPr id="235" name="直線コネクタ 234"/>
        <xdr:cNvCxnSpPr/>
      </xdr:nvCxnSpPr>
      <xdr:spPr>
        <a:xfrm flipV="1">
          <a:off x="8750300" y="11042876"/>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21359</xdr:rowOff>
    </xdr:from>
    <xdr:to>
      <xdr:col>41</xdr:col>
      <xdr:colOff>101600</xdr:colOff>
      <xdr:row>64</xdr:row>
      <xdr:rowOff>122959</xdr:rowOff>
    </xdr:to>
    <xdr:sp macro="" textlink="">
      <xdr:nvSpPr>
        <xdr:cNvPr id="236" name="楕円 235"/>
        <xdr:cNvSpPr/>
      </xdr:nvSpPr>
      <xdr:spPr>
        <a:xfrm>
          <a:off x="7810500" y="10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70449</xdr:rowOff>
    </xdr:from>
    <xdr:to>
      <xdr:col>45</xdr:col>
      <xdr:colOff>177800</xdr:colOff>
      <xdr:row>64</xdr:row>
      <xdr:rowOff>72159</xdr:rowOff>
    </xdr:to>
    <xdr:cxnSp macro="">
      <xdr:nvCxnSpPr>
        <xdr:cNvPr id="237" name="直線コネクタ 236"/>
        <xdr:cNvCxnSpPr/>
      </xdr:nvCxnSpPr>
      <xdr:spPr>
        <a:xfrm flipV="1">
          <a:off x="7861300" y="11043249"/>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112003</xdr:rowOff>
    </xdr:from>
    <xdr:ext cx="469744" cy="259045"/>
    <xdr:sp macro="" textlink="">
      <xdr:nvSpPr>
        <xdr:cNvPr id="241" name="n_1mainValue【橋りょう・トンネル】&#10;一人当たり有形固定資産（償却資産）額"/>
        <xdr:cNvSpPr txBox="1"/>
      </xdr:nvSpPr>
      <xdr:spPr>
        <a:xfrm>
          <a:off x="9391728" y="110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112376</xdr:rowOff>
    </xdr:from>
    <xdr:ext cx="469744" cy="259045"/>
    <xdr:sp macro="" textlink="">
      <xdr:nvSpPr>
        <xdr:cNvPr id="242" name="n_2mainValue【橋りょう・トンネル】&#10;一人当たり有形固定資産（償却資産）額"/>
        <xdr:cNvSpPr txBox="1"/>
      </xdr:nvSpPr>
      <xdr:spPr>
        <a:xfrm>
          <a:off x="8515428" y="110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114086</xdr:rowOff>
    </xdr:from>
    <xdr:ext cx="469744" cy="259045"/>
    <xdr:sp macro="" textlink="">
      <xdr:nvSpPr>
        <xdr:cNvPr id="243" name="n_3mainValue【橋りょう・トンネル】&#10;一人当たり有形固定資産（償却資産）額"/>
        <xdr:cNvSpPr txBox="1"/>
      </xdr:nvSpPr>
      <xdr:spPr>
        <a:xfrm>
          <a:off x="7626428" y="11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05"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09" name="フローチャート: 判断 308"/>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315" name="楕円 314"/>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316"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317" name="楕円 316"/>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129540</xdr:rowOff>
    </xdr:to>
    <xdr:cxnSp macro="">
      <xdr:nvCxnSpPr>
        <xdr:cNvPr id="318" name="直線コネクタ 317"/>
        <xdr:cNvCxnSpPr/>
      </xdr:nvCxnSpPr>
      <xdr:spPr>
        <a:xfrm flipV="1">
          <a:off x="15481300" y="60921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319" name="楕円 318"/>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3810</xdr:rowOff>
    </xdr:to>
    <xdr:cxnSp macro="">
      <xdr:nvCxnSpPr>
        <xdr:cNvPr id="320" name="直線コネクタ 319"/>
        <xdr:cNvCxnSpPr/>
      </xdr:nvCxnSpPr>
      <xdr:spPr>
        <a:xfrm flipV="1">
          <a:off x="14592300" y="6130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88265</xdr:rowOff>
    </xdr:from>
    <xdr:to>
      <xdr:col>72</xdr:col>
      <xdr:colOff>38100</xdr:colOff>
      <xdr:row>37</xdr:row>
      <xdr:rowOff>18415</xdr:rowOff>
    </xdr:to>
    <xdr:sp macro="" textlink="">
      <xdr:nvSpPr>
        <xdr:cNvPr id="321" name="楕円 320"/>
        <xdr:cNvSpPr/>
      </xdr:nvSpPr>
      <xdr:spPr>
        <a:xfrm>
          <a:off x="13652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xdr:rowOff>
    </xdr:from>
    <xdr:to>
      <xdr:col>76</xdr:col>
      <xdr:colOff>114300</xdr:colOff>
      <xdr:row>36</xdr:row>
      <xdr:rowOff>139065</xdr:rowOff>
    </xdr:to>
    <xdr:cxnSp macro="">
      <xdr:nvCxnSpPr>
        <xdr:cNvPr id="322" name="直線コネクタ 321"/>
        <xdr:cNvCxnSpPr/>
      </xdr:nvCxnSpPr>
      <xdr:spPr>
        <a:xfrm flipV="1">
          <a:off x="13703300" y="617601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2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24"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325"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326" name="n_1mainValue【認定こども園・幼稚園・保育所】&#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327" name="n_2mainValue【認定こども園・幼稚園・保育所】&#10;有形固定資産減価償却率"/>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34942</xdr:rowOff>
    </xdr:from>
    <xdr:ext cx="405111" cy="259045"/>
    <xdr:sp macro="" textlink="">
      <xdr:nvSpPr>
        <xdr:cNvPr id="328" name="n_3mainValue【認定こども園・幼稚園・保育所】&#10;有形固定資産減価償却率"/>
        <xdr:cNvSpPr txBox="1"/>
      </xdr:nvSpPr>
      <xdr:spPr>
        <a:xfrm>
          <a:off x="13500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59" name="フローチャート: 判断 358"/>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365" name="楕円 364"/>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366" name="【認定こども園・幼稚園・保育所】&#10;一人当たり面積該当値テキスト"/>
        <xdr:cNvSpPr txBox="1"/>
      </xdr:nvSpPr>
      <xdr:spPr>
        <a:xfrm>
          <a:off x="22199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367" name="楕円 366"/>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94488</xdr:rowOff>
    </xdr:from>
    <xdr:to>
      <xdr:col>116</xdr:col>
      <xdr:colOff>63500</xdr:colOff>
      <xdr:row>40</xdr:row>
      <xdr:rowOff>94488</xdr:rowOff>
    </xdr:to>
    <xdr:cxnSp macro="">
      <xdr:nvCxnSpPr>
        <xdr:cNvPr id="368" name="直線コネクタ 367"/>
        <xdr:cNvCxnSpPr/>
      </xdr:nvCxnSpPr>
      <xdr:spPr>
        <a:xfrm>
          <a:off x="21323300" y="695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369" name="楕円 368"/>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94488</xdr:rowOff>
    </xdr:to>
    <xdr:cxnSp macro="">
      <xdr:nvCxnSpPr>
        <xdr:cNvPr id="370" name="直線コネクタ 369"/>
        <xdr:cNvCxnSpPr/>
      </xdr:nvCxnSpPr>
      <xdr:spPr>
        <a:xfrm>
          <a:off x="20434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371" name="楕円 370"/>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135636</xdr:rowOff>
    </xdr:to>
    <xdr:cxnSp macro="">
      <xdr:nvCxnSpPr>
        <xdr:cNvPr id="372" name="直線コネクタ 371"/>
        <xdr:cNvCxnSpPr/>
      </xdr:nvCxnSpPr>
      <xdr:spPr>
        <a:xfrm flipV="1">
          <a:off x="19545300" y="6947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75"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376"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377" name="n_2mainValue【認定こども園・幼稚園・保育所】&#10;一人当たり面積"/>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378" name="n_3mainValue【認定こども園・幼稚園・保育所】&#10;一人当たり面積"/>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06"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10" name="フローチャート: 判断 409"/>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16" name="楕円 415"/>
        <xdr:cNvSpPr/>
      </xdr:nvSpPr>
      <xdr:spPr>
        <a:xfrm>
          <a:off x="16268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58945</xdr:rowOff>
    </xdr:from>
    <xdr:ext cx="405111" cy="259045"/>
    <xdr:sp macro="" textlink="">
      <xdr:nvSpPr>
        <xdr:cNvPr id="417" name="【学校施設】&#10;有形固定資産減価償却率該当値テキスト"/>
        <xdr:cNvSpPr txBox="1"/>
      </xdr:nvSpPr>
      <xdr:spPr>
        <a:xfrm>
          <a:off x="16357600" y="1000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70358</xdr:rowOff>
    </xdr:from>
    <xdr:to>
      <xdr:col>81</xdr:col>
      <xdr:colOff>101600</xdr:colOff>
      <xdr:row>60</xdr:row>
      <xdr:rowOff>508</xdr:rowOff>
    </xdr:to>
    <xdr:sp macro="" textlink="">
      <xdr:nvSpPr>
        <xdr:cNvPr id="418" name="楕円 417"/>
        <xdr:cNvSpPr/>
      </xdr:nvSpPr>
      <xdr:spPr>
        <a:xfrm>
          <a:off x="15430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86868</xdr:rowOff>
    </xdr:from>
    <xdr:to>
      <xdr:col>85</xdr:col>
      <xdr:colOff>127000</xdr:colOff>
      <xdr:row>59</xdr:row>
      <xdr:rowOff>121158</xdr:rowOff>
    </xdr:to>
    <xdr:cxnSp macro="">
      <xdr:nvCxnSpPr>
        <xdr:cNvPr id="419" name="直線コネクタ 418"/>
        <xdr:cNvCxnSpPr/>
      </xdr:nvCxnSpPr>
      <xdr:spPr>
        <a:xfrm flipV="1">
          <a:off x="15481300" y="102024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420" name="楕円 419"/>
        <xdr:cNvSpPr/>
      </xdr:nvSpPr>
      <xdr:spPr>
        <a:xfrm>
          <a:off x="14541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121158</xdr:rowOff>
    </xdr:from>
    <xdr:to>
      <xdr:col>81</xdr:col>
      <xdr:colOff>50800</xdr:colOff>
      <xdr:row>59</xdr:row>
      <xdr:rowOff>139446</xdr:rowOff>
    </xdr:to>
    <xdr:cxnSp macro="">
      <xdr:nvCxnSpPr>
        <xdr:cNvPr id="421" name="直線コネクタ 420"/>
        <xdr:cNvCxnSpPr/>
      </xdr:nvCxnSpPr>
      <xdr:spPr>
        <a:xfrm flipV="1">
          <a:off x="14592300" y="10236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22352</xdr:rowOff>
    </xdr:from>
    <xdr:to>
      <xdr:col>72</xdr:col>
      <xdr:colOff>38100</xdr:colOff>
      <xdr:row>60</xdr:row>
      <xdr:rowOff>123952</xdr:rowOff>
    </xdr:to>
    <xdr:sp macro="" textlink="">
      <xdr:nvSpPr>
        <xdr:cNvPr id="422" name="楕円 421"/>
        <xdr:cNvSpPr/>
      </xdr:nvSpPr>
      <xdr:spPr>
        <a:xfrm>
          <a:off x="1365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60</xdr:row>
      <xdr:rowOff>73152</xdr:rowOff>
    </xdr:to>
    <xdr:cxnSp macro="">
      <xdr:nvCxnSpPr>
        <xdr:cNvPr id="423" name="直線コネクタ 422"/>
        <xdr:cNvCxnSpPr/>
      </xdr:nvCxnSpPr>
      <xdr:spPr>
        <a:xfrm flipV="1">
          <a:off x="13703300" y="102549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24"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25"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26"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17035</xdr:rowOff>
    </xdr:from>
    <xdr:ext cx="405111" cy="259045"/>
    <xdr:sp macro="" textlink="">
      <xdr:nvSpPr>
        <xdr:cNvPr id="427" name="n_1mainValue【学校施設】&#10;有形固定資産減価償却率"/>
        <xdr:cNvSpPr txBox="1"/>
      </xdr:nvSpPr>
      <xdr:spPr>
        <a:xfrm>
          <a:off x="152660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35323</xdr:rowOff>
    </xdr:from>
    <xdr:ext cx="405111" cy="259045"/>
    <xdr:sp macro="" textlink="">
      <xdr:nvSpPr>
        <xdr:cNvPr id="428" name="n_2mainValue【学校施設】&#10;有形固定資産減価償却率"/>
        <xdr:cNvSpPr txBox="1"/>
      </xdr:nvSpPr>
      <xdr:spPr>
        <a:xfrm>
          <a:off x="14389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140479</xdr:rowOff>
    </xdr:from>
    <xdr:ext cx="405111" cy="259045"/>
    <xdr:sp macro="" textlink="">
      <xdr:nvSpPr>
        <xdr:cNvPr id="429" name="n_3mainValue【学校施設】&#10;有形固定資産減価償却率"/>
        <xdr:cNvSpPr txBox="1"/>
      </xdr:nvSpPr>
      <xdr:spPr>
        <a:xfrm>
          <a:off x="13500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61" name="フローチャート: 判断 460"/>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34239</xdr:rowOff>
    </xdr:from>
    <xdr:to>
      <xdr:col>116</xdr:col>
      <xdr:colOff>114300</xdr:colOff>
      <xdr:row>63</xdr:row>
      <xdr:rowOff>135839</xdr:rowOff>
    </xdr:to>
    <xdr:sp macro="" textlink="">
      <xdr:nvSpPr>
        <xdr:cNvPr id="467" name="楕円 466"/>
        <xdr:cNvSpPr/>
      </xdr:nvSpPr>
      <xdr:spPr>
        <a:xfrm>
          <a:off x="22110700" y="10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12666</xdr:rowOff>
    </xdr:from>
    <xdr:ext cx="469744" cy="259045"/>
    <xdr:sp macro="" textlink="">
      <xdr:nvSpPr>
        <xdr:cNvPr id="468" name="【学校施設】&#10;一人当たり面積該当値テキスト"/>
        <xdr:cNvSpPr txBox="1"/>
      </xdr:nvSpPr>
      <xdr:spPr>
        <a:xfrm>
          <a:off x="22199600"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34696</xdr:rowOff>
    </xdr:from>
    <xdr:to>
      <xdr:col>112</xdr:col>
      <xdr:colOff>38100</xdr:colOff>
      <xdr:row>63</xdr:row>
      <xdr:rowOff>136296</xdr:rowOff>
    </xdr:to>
    <xdr:sp macro="" textlink="">
      <xdr:nvSpPr>
        <xdr:cNvPr id="469" name="楕円 468"/>
        <xdr:cNvSpPr/>
      </xdr:nvSpPr>
      <xdr:spPr>
        <a:xfrm>
          <a:off x="21272500" y="108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85039</xdr:rowOff>
    </xdr:from>
    <xdr:to>
      <xdr:col>116</xdr:col>
      <xdr:colOff>63500</xdr:colOff>
      <xdr:row>63</xdr:row>
      <xdr:rowOff>85496</xdr:rowOff>
    </xdr:to>
    <xdr:cxnSp macro="">
      <xdr:nvCxnSpPr>
        <xdr:cNvPr id="470" name="直線コネクタ 469"/>
        <xdr:cNvCxnSpPr/>
      </xdr:nvCxnSpPr>
      <xdr:spPr>
        <a:xfrm flipV="1">
          <a:off x="21323300" y="1088638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31953</xdr:rowOff>
    </xdr:from>
    <xdr:to>
      <xdr:col>107</xdr:col>
      <xdr:colOff>101600</xdr:colOff>
      <xdr:row>63</xdr:row>
      <xdr:rowOff>133553</xdr:rowOff>
    </xdr:to>
    <xdr:sp macro="" textlink="">
      <xdr:nvSpPr>
        <xdr:cNvPr id="471" name="楕円 470"/>
        <xdr:cNvSpPr/>
      </xdr:nvSpPr>
      <xdr:spPr>
        <a:xfrm>
          <a:off x="20383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82753</xdr:rowOff>
    </xdr:from>
    <xdr:to>
      <xdr:col>111</xdr:col>
      <xdr:colOff>177800</xdr:colOff>
      <xdr:row>63</xdr:row>
      <xdr:rowOff>85496</xdr:rowOff>
    </xdr:to>
    <xdr:cxnSp macro="">
      <xdr:nvCxnSpPr>
        <xdr:cNvPr id="472" name="直線コネクタ 471"/>
        <xdr:cNvCxnSpPr/>
      </xdr:nvCxnSpPr>
      <xdr:spPr>
        <a:xfrm>
          <a:off x="20434300" y="108841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23723</xdr:rowOff>
    </xdr:from>
    <xdr:to>
      <xdr:col>102</xdr:col>
      <xdr:colOff>165100</xdr:colOff>
      <xdr:row>63</xdr:row>
      <xdr:rowOff>125323</xdr:rowOff>
    </xdr:to>
    <xdr:sp macro="" textlink="">
      <xdr:nvSpPr>
        <xdr:cNvPr id="473" name="楕円 472"/>
        <xdr:cNvSpPr/>
      </xdr:nvSpPr>
      <xdr:spPr>
        <a:xfrm>
          <a:off x="19494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74523</xdr:rowOff>
    </xdr:from>
    <xdr:to>
      <xdr:col>107</xdr:col>
      <xdr:colOff>50800</xdr:colOff>
      <xdr:row>63</xdr:row>
      <xdr:rowOff>82753</xdr:rowOff>
    </xdr:to>
    <xdr:cxnSp macro="">
      <xdr:nvCxnSpPr>
        <xdr:cNvPr id="474" name="直線コネクタ 473"/>
        <xdr:cNvCxnSpPr/>
      </xdr:nvCxnSpPr>
      <xdr:spPr>
        <a:xfrm>
          <a:off x="19545300" y="1087587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7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127423</xdr:rowOff>
    </xdr:from>
    <xdr:ext cx="469744" cy="259045"/>
    <xdr:sp macro="" textlink="">
      <xdr:nvSpPr>
        <xdr:cNvPr id="478" name="n_1mainValue【学校施設】&#10;一人当たり面積"/>
        <xdr:cNvSpPr txBox="1"/>
      </xdr:nvSpPr>
      <xdr:spPr>
        <a:xfrm>
          <a:off x="21075727" y="1092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124680</xdr:rowOff>
    </xdr:from>
    <xdr:ext cx="469744" cy="259045"/>
    <xdr:sp macro="" textlink="">
      <xdr:nvSpPr>
        <xdr:cNvPr id="479" name="n_2mainValue【学校施設】&#10;一人当たり面積"/>
        <xdr:cNvSpPr txBox="1"/>
      </xdr:nvSpPr>
      <xdr:spPr>
        <a:xfrm>
          <a:off x="201994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116450</xdr:rowOff>
    </xdr:from>
    <xdr:ext cx="469744" cy="259045"/>
    <xdr:sp macro="" textlink="">
      <xdr:nvSpPr>
        <xdr:cNvPr id="480" name="n_3mainValue【学校施設】&#10;一人当たり面積"/>
        <xdr:cNvSpPr txBox="1"/>
      </xdr:nvSpPr>
      <xdr:spPr>
        <a:xfrm>
          <a:off x="193104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15" name="フローチャート: 判断 514"/>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521" name="楕円 520"/>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522" name="【児童館】&#10;有形固定資産減価償却率該当値テキスト"/>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523" name="楕円 522"/>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10342</xdr:rowOff>
    </xdr:to>
    <xdr:cxnSp macro="">
      <xdr:nvCxnSpPr>
        <xdr:cNvPr id="524" name="直線コネクタ 523"/>
        <xdr:cNvCxnSpPr/>
      </xdr:nvCxnSpPr>
      <xdr:spPr>
        <a:xfrm flipV="1">
          <a:off x="15481300" y="138651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525" name="楕円 524"/>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42999</xdr:rowOff>
    </xdr:to>
    <xdr:cxnSp macro="">
      <xdr:nvCxnSpPr>
        <xdr:cNvPr id="526" name="直線コネクタ 525"/>
        <xdr:cNvCxnSpPr/>
      </xdr:nvCxnSpPr>
      <xdr:spPr>
        <a:xfrm flipV="1">
          <a:off x="14592300" y="138977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527" name="楕円 526"/>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83</xdr:row>
      <xdr:rowOff>52795</xdr:rowOff>
    </xdr:to>
    <xdr:cxnSp macro="">
      <xdr:nvCxnSpPr>
        <xdr:cNvPr id="528" name="直線コネクタ 527"/>
        <xdr:cNvCxnSpPr/>
      </xdr:nvCxnSpPr>
      <xdr:spPr>
        <a:xfrm flipV="1">
          <a:off x="13703300" y="13930449"/>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9"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31"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532" name="n_1mainValue【児童館】&#10;有形固定資産減価償却率"/>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533" name="n_2mainValue【児童館】&#10;有形固定資産減価償却率"/>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534" name="n_3mainValue【児童館】&#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65" name="フローチャート: 判断 564"/>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1" name="楕円 570"/>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572"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73" name="楕円 57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574" name="直線コネクタ 573"/>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575" name="楕円 574"/>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576" name="直線コネクタ 575"/>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577" name="楕円 576"/>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578" name="直線コネクタ 577"/>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7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581"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582"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83"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584"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0" name="直線コネクタ 60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2" name="直線コネクタ 61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1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6" name="フローチャート: 判断 61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8" name="フローチャート: 判断 61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19" name="フローチャート: 判断 618"/>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25" name="楕円 624"/>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26" name="【公民館】&#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27" name="楕円 626"/>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133350</xdr:rowOff>
    </xdr:to>
    <xdr:cxnSp macro="">
      <xdr:nvCxnSpPr>
        <xdr:cNvPr id="628" name="直線コネクタ 627"/>
        <xdr:cNvCxnSpPr/>
      </xdr:nvCxnSpPr>
      <xdr:spPr>
        <a:xfrm flipV="1">
          <a:off x="15481300" y="1741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629" name="楕円 628"/>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630" name="直線コネクタ 629"/>
        <xdr:cNvCxnSpPr/>
      </xdr:nvCxnSpPr>
      <xdr:spPr>
        <a:xfrm flipV="1">
          <a:off x="14592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15602</xdr:rowOff>
    </xdr:from>
    <xdr:to>
      <xdr:col>72</xdr:col>
      <xdr:colOff>38100</xdr:colOff>
      <xdr:row>102</xdr:row>
      <xdr:rowOff>117202</xdr:rowOff>
    </xdr:to>
    <xdr:sp macro="" textlink="">
      <xdr:nvSpPr>
        <xdr:cNvPr id="631" name="楕円 630"/>
        <xdr:cNvSpPr/>
      </xdr:nvSpPr>
      <xdr:spPr>
        <a:xfrm>
          <a:off x="13652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66402</xdr:rowOff>
    </xdr:to>
    <xdr:cxnSp macro="">
      <xdr:nvCxnSpPr>
        <xdr:cNvPr id="632" name="直線コネクタ 631"/>
        <xdr:cNvCxnSpPr/>
      </xdr:nvCxnSpPr>
      <xdr:spPr>
        <a:xfrm flipV="1">
          <a:off x="13703300" y="174824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33"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4"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635"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636" name="n_1mainValue【公民館】&#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637" name="n_2mainValue【公民館】&#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133729</xdr:rowOff>
    </xdr:from>
    <xdr:ext cx="405111" cy="259045"/>
    <xdr:sp macro="" textlink="">
      <xdr:nvSpPr>
        <xdr:cNvPr id="638" name="n_3mainValue【公民館】&#10;有形固定資産減価償却率"/>
        <xdr:cNvSpPr txBox="1"/>
      </xdr:nvSpPr>
      <xdr:spPr>
        <a:xfrm>
          <a:off x="13500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2" name="直線コネクタ 66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4" name="直線コネクタ 66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6" name="直線コネクタ 66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8" name="フローチャート: 判断 66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9" name="フローチャート: 判断 66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0" name="フローチャート: 判断 66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1" name="フローチャート: 判断 67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677" name="楕円 676"/>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96538</xdr:rowOff>
    </xdr:from>
    <xdr:ext cx="469744" cy="259045"/>
    <xdr:sp macro="" textlink="">
      <xdr:nvSpPr>
        <xdr:cNvPr id="678" name="【公民館】&#10;一人当たり面積該当値テキスト"/>
        <xdr:cNvSpPr txBox="1"/>
      </xdr:nvSpPr>
      <xdr:spPr>
        <a:xfrm>
          <a:off x="22199600"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679" name="楕円 678"/>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72389</xdr:rowOff>
    </xdr:to>
    <xdr:cxnSp macro="">
      <xdr:nvCxnSpPr>
        <xdr:cNvPr id="680" name="直線コネクタ 679"/>
        <xdr:cNvCxnSpPr/>
      </xdr:nvCxnSpPr>
      <xdr:spPr>
        <a:xfrm flipV="1">
          <a:off x="21323300" y="18577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681" name="楕円 680"/>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682" name="直線コネクタ 681"/>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683" name="楕円 682"/>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684" name="直線コネクタ 683"/>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7"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688"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689"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90" name="n_3mainValue【公民館】&#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して有形固定資産減価償却率が高くなっている施設は、保育所、学校施設、児童館、公民館であり、低くなっている施設は道路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いるものの、平成２９年度には南小学校の大規模改修を実施したほか、</a:t>
          </a:r>
          <a:r>
            <a:rPr kumimoji="1" lang="ja-JP" altLang="en-US" sz="1100" b="0" i="0" baseline="0">
              <a:solidFill>
                <a:schemeClr val="dk1"/>
              </a:solidFill>
              <a:effectLst/>
              <a:latin typeface="+mn-lt"/>
              <a:ea typeface="+mn-ea"/>
              <a:cs typeface="+mn-cs"/>
            </a:rPr>
            <a:t>令和２</a:t>
          </a:r>
          <a:r>
            <a:rPr kumimoji="1" lang="ja-JP" altLang="ja-JP" sz="1100" b="0" i="0" baseline="0">
              <a:solidFill>
                <a:schemeClr val="dk1"/>
              </a:solidFill>
              <a:effectLst/>
              <a:latin typeface="+mn-lt"/>
              <a:ea typeface="+mn-ea"/>
              <a:cs typeface="+mn-cs"/>
            </a:rPr>
            <a:t>年</a:t>
          </a:r>
          <a:r>
            <a:rPr kumimoji="1" lang="ja-JP" altLang="en-US" sz="1100" b="0" i="0" baseline="0">
              <a:solidFill>
                <a:schemeClr val="dk1"/>
              </a:solidFill>
              <a:effectLst/>
              <a:latin typeface="+mn-lt"/>
              <a:ea typeface="+mn-ea"/>
              <a:cs typeface="+mn-cs"/>
            </a:rPr>
            <a:t>３月</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今後の適正な管理を推進するため個別計画</a:t>
          </a:r>
          <a:r>
            <a:rPr kumimoji="1" lang="ja-JP" altLang="en-US" sz="1100" b="0" i="0" baseline="0">
              <a:solidFill>
                <a:schemeClr val="dk1"/>
              </a:solidFill>
              <a:effectLst/>
              <a:latin typeface="+mn-lt"/>
              <a:ea typeface="+mn-ea"/>
              <a:cs typeface="+mn-cs"/>
            </a:rPr>
            <a:t>を策定した</a:t>
          </a:r>
          <a:r>
            <a:rPr kumimoji="1" lang="ja-JP" altLang="ja-JP" sz="1100" b="0" i="0" baseline="0">
              <a:solidFill>
                <a:schemeClr val="dk1"/>
              </a:solidFill>
              <a:effectLst/>
              <a:latin typeface="+mn-lt"/>
              <a:ea typeface="+mn-ea"/>
              <a:cs typeface="+mn-cs"/>
            </a:rPr>
            <a:t>。道路については、舗装に轍掘れやクラックが散見される箇所もあるものの、平成２８年度に策定した舗装長寿命化計画に基づき平成２９年度から舗装の改修を開始している。今後も当該計画に基づいた適正な維持管理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2" name="楕円 71"/>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340478" cy="259045"/>
    <xdr:sp macro="" textlink="">
      <xdr:nvSpPr>
        <xdr:cNvPr id="73" name="【図書館】&#10;有形固定資産減価償却率該当値テキスト"/>
        <xdr:cNvSpPr txBox="1"/>
      </xdr:nvSpPr>
      <xdr:spPr>
        <a:xfrm>
          <a:off x="46736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138067</xdr:rowOff>
    </xdr:from>
    <xdr:to>
      <xdr:col>20</xdr:col>
      <xdr:colOff>38100</xdr:colOff>
      <xdr:row>35</xdr:row>
      <xdr:rowOff>68217</xdr:rowOff>
    </xdr:to>
    <xdr:sp macro="" textlink="">
      <xdr:nvSpPr>
        <xdr:cNvPr id="74" name="楕円 73"/>
        <xdr:cNvSpPr/>
      </xdr:nvSpPr>
      <xdr:spPr>
        <a:xfrm>
          <a:off x="3746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42</xdr:row>
      <xdr:rowOff>92528</xdr:rowOff>
    </xdr:to>
    <xdr:cxnSp macro="">
      <xdr:nvCxnSpPr>
        <xdr:cNvPr id="75" name="直線コネクタ 74"/>
        <xdr:cNvCxnSpPr/>
      </xdr:nvCxnSpPr>
      <xdr:spPr>
        <a:xfrm>
          <a:off x="3797300" y="6018167"/>
          <a:ext cx="838200" cy="12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6" name="楕円 75"/>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17417</xdr:rowOff>
    </xdr:from>
    <xdr:to>
      <xdr:col>19</xdr:col>
      <xdr:colOff>177800</xdr:colOff>
      <xdr:row>35</xdr:row>
      <xdr:rowOff>51707</xdr:rowOff>
    </xdr:to>
    <xdr:cxnSp macro="">
      <xdr:nvCxnSpPr>
        <xdr:cNvPr id="77" name="直線コネクタ 76"/>
        <xdr:cNvCxnSpPr/>
      </xdr:nvCxnSpPr>
      <xdr:spPr>
        <a:xfrm flipV="1">
          <a:off x="2908300" y="60181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72753</xdr:rowOff>
    </xdr:from>
    <xdr:to>
      <xdr:col>10</xdr:col>
      <xdr:colOff>165100</xdr:colOff>
      <xdr:row>36</xdr:row>
      <xdr:rowOff>2903</xdr:rowOff>
    </xdr:to>
    <xdr:sp macro="" textlink="">
      <xdr:nvSpPr>
        <xdr:cNvPr id="78" name="楕円 77"/>
        <xdr:cNvSpPr/>
      </xdr:nvSpPr>
      <xdr:spPr>
        <a:xfrm>
          <a:off x="1968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123553</xdr:rowOff>
    </xdr:to>
    <xdr:cxnSp macro="">
      <xdr:nvCxnSpPr>
        <xdr:cNvPr id="79" name="直線コネクタ 78"/>
        <xdr:cNvCxnSpPr/>
      </xdr:nvCxnSpPr>
      <xdr:spPr>
        <a:xfrm flipV="1">
          <a:off x="2019300" y="60524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84744</xdr:rowOff>
    </xdr:from>
    <xdr:ext cx="405111" cy="259045"/>
    <xdr:sp macro="" textlink="">
      <xdr:nvSpPr>
        <xdr:cNvPr id="83" name="n_1mainValue【図書館】&#10;有形固定資産減価償却率"/>
        <xdr:cNvSpPr txBox="1"/>
      </xdr:nvSpPr>
      <xdr:spPr>
        <a:xfrm>
          <a:off x="35820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4"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19430</xdr:rowOff>
    </xdr:from>
    <xdr:ext cx="405111" cy="259045"/>
    <xdr:sp macro="" textlink="">
      <xdr:nvSpPr>
        <xdr:cNvPr id="85" name="n_3mainValue【図書館】&#10;有形固定資産減価償却率"/>
        <xdr:cNvSpPr txBox="1"/>
      </xdr:nvSpPr>
      <xdr:spPr>
        <a:xfrm>
          <a:off x="1816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4" name="楕円 123"/>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5"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6" name="楕円 125"/>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42</xdr:row>
      <xdr:rowOff>0</xdr:rowOff>
    </xdr:to>
    <xdr:cxnSp macro="">
      <xdr:nvCxnSpPr>
        <xdr:cNvPr id="127" name="直線コネクタ 126"/>
        <xdr:cNvCxnSpPr/>
      </xdr:nvCxnSpPr>
      <xdr:spPr>
        <a:xfrm flipV="1">
          <a:off x="9639300" y="6743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28" name="楕円 127"/>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29" name="直線コネクタ 128"/>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146050</xdr:rowOff>
    </xdr:from>
    <xdr:to>
      <xdr:col>41</xdr:col>
      <xdr:colOff>101600</xdr:colOff>
      <xdr:row>42</xdr:row>
      <xdr:rowOff>76200</xdr:rowOff>
    </xdr:to>
    <xdr:sp macro="" textlink="">
      <xdr:nvSpPr>
        <xdr:cNvPr id="130" name="楕円 129"/>
        <xdr:cNvSpPr/>
      </xdr:nvSpPr>
      <xdr:spPr>
        <a:xfrm>
          <a:off x="7810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25400</xdr:rowOff>
    </xdr:to>
    <xdr:cxnSp macro="">
      <xdr:nvCxnSpPr>
        <xdr:cNvPr id="131" name="直線コネクタ 130"/>
        <xdr:cNvCxnSpPr/>
      </xdr:nvCxnSpPr>
      <xdr:spPr>
        <a:xfrm flipV="1">
          <a:off x="7861300" y="720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35"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36" name="n_2mainValue【図書館】&#10;一人当たり面積"/>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67327</xdr:rowOff>
    </xdr:from>
    <xdr:ext cx="469744" cy="259045"/>
    <xdr:sp macro="" textlink="">
      <xdr:nvSpPr>
        <xdr:cNvPr id="137" name="n_3mainValue【図書館】&#10;一人当たり面積"/>
        <xdr:cNvSpPr txBox="1"/>
      </xdr:nvSpPr>
      <xdr:spPr>
        <a:xfrm>
          <a:off x="7626427" y="72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77" name="楕円 176"/>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78"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79" name="楕円 178"/>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146685</xdr:rowOff>
    </xdr:to>
    <xdr:cxnSp macro="">
      <xdr:nvCxnSpPr>
        <xdr:cNvPr id="180" name="直線コネクタ 179"/>
        <xdr:cNvCxnSpPr/>
      </xdr:nvCxnSpPr>
      <xdr:spPr>
        <a:xfrm flipV="1">
          <a:off x="3797300" y="105670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81" name="楕円 180"/>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13335</xdr:rowOff>
    </xdr:to>
    <xdr:cxnSp macro="">
      <xdr:nvCxnSpPr>
        <xdr:cNvPr id="182" name="直線コネクタ 181"/>
        <xdr:cNvCxnSpPr/>
      </xdr:nvCxnSpPr>
      <xdr:spPr>
        <a:xfrm flipV="1">
          <a:off x="2908300" y="10605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183" name="楕円 182"/>
        <xdr:cNvSpPr/>
      </xdr:nvSpPr>
      <xdr:spPr>
        <a:xfrm>
          <a:off x="196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89535</xdr:rowOff>
    </xdr:to>
    <xdr:cxnSp macro="">
      <xdr:nvCxnSpPr>
        <xdr:cNvPr id="184" name="直線コネクタ 183"/>
        <xdr:cNvCxnSpPr/>
      </xdr:nvCxnSpPr>
      <xdr:spPr>
        <a:xfrm flipV="1">
          <a:off x="2019300" y="106432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188" name="n_1mainValue【体育館・プール】&#10;有形固定資産減価償却率"/>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89" name="n_2mainValue【体育館・プー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190" name="n_3mainValue【体育館・プール】&#10;有形固定資産減価償却率"/>
        <xdr:cNvSpPr txBox="1"/>
      </xdr:nvSpPr>
      <xdr:spPr>
        <a:xfrm>
          <a:off x="1816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29" name="楕円 228"/>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30" name="【体育館・プール】&#10;一人当たり面積該当値テキスト"/>
        <xdr:cNvSpPr txBox="1"/>
      </xdr:nvSpPr>
      <xdr:spPr>
        <a:xfrm>
          <a:off x="10515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31" name="楕円 230"/>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152400</xdr:rowOff>
    </xdr:to>
    <xdr:cxnSp macro="">
      <xdr:nvCxnSpPr>
        <xdr:cNvPr id="232" name="直線コネクタ 231"/>
        <xdr:cNvCxnSpPr/>
      </xdr:nvCxnSpPr>
      <xdr:spPr>
        <a:xfrm>
          <a:off x="9639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33" name="楕円 232"/>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152400</xdr:rowOff>
    </xdr:to>
    <xdr:cxnSp macro="">
      <xdr:nvCxnSpPr>
        <xdr:cNvPr id="234" name="直線コネクタ 233"/>
        <xdr:cNvCxnSpPr/>
      </xdr:nvCxnSpPr>
      <xdr:spPr>
        <a:xfrm>
          <a:off x="8750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35" name="楕円 234"/>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63</xdr:row>
      <xdr:rowOff>125730</xdr:rowOff>
    </xdr:to>
    <xdr:cxnSp macro="">
      <xdr:nvCxnSpPr>
        <xdr:cNvPr id="236" name="直線コネクタ 235"/>
        <xdr:cNvCxnSpPr/>
      </xdr:nvCxnSpPr>
      <xdr:spPr>
        <a:xfrm flipV="1">
          <a:off x="7861300" y="10782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40"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41"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242" name="n_3mainValue【体育館・プール】&#10;一人当たり面積"/>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0" name="楕円 279"/>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281" name="【福祉施設】&#10;有形固定資産減価償却率該当値テキスト"/>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82" name="楕円 281"/>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10668</xdr:rowOff>
    </xdr:to>
    <xdr:cxnSp macro="">
      <xdr:nvCxnSpPr>
        <xdr:cNvPr id="283" name="直線コネクタ 282"/>
        <xdr:cNvCxnSpPr/>
      </xdr:nvCxnSpPr>
      <xdr:spPr>
        <a:xfrm flipV="1">
          <a:off x="3797300" y="141884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284" name="楕円 283"/>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24385</xdr:rowOff>
    </xdr:to>
    <xdr:cxnSp macro="">
      <xdr:nvCxnSpPr>
        <xdr:cNvPr id="285" name="直線コネクタ 284"/>
        <xdr:cNvCxnSpPr/>
      </xdr:nvCxnSpPr>
      <xdr:spPr>
        <a:xfrm flipV="1">
          <a:off x="2908300" y="142410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92456</xdr:rowOff>
    </xdr:from>
    <xdr:to>
      <xdr:col>10</xdr:col>
      <xdr:colOff>165100</xdr:colOff>
      <xdr:row>86</xdr:row>
      <xdr:rowOff>22606</xdr:rowOff>
    </xdr:to>
    <xdr:sp macro="" textlink="">
      <xdr:nvSpPr>
        <xdr:cNvPr id="286" name="楕円 285"/>
        <xdr:cNvSpPr/>
      </xdr:nvSpPr>
      <xdr:spPr>
        <a:xfrm>
          <a:off x="196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24385</xdr:rowOff>
    </xdr:from>
    <xdr:to>
      <xdr:col>15</xdr:col>
      <xdr:colOff>50800</xdr:colOff>
      <xdr:row>85</xdr:row>
      <xdr:rowOff>143256</xdr:rowOff>
    </xdr:to>
    <xdr:cxnSp macro="">
      <xdr:nvCxnSpPr>
        <xdr:cNvPr id="287" name="直線コネクタ 286"/>
        <xdr:cNvCxnSpPr/>
      </xdr:nvCxnSpPr>
      <xdr:spPr>
        <a:xfrm flipV="1">
          <a:off x="2019300" y="14254735"/>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77995</xdr:rowOff>
    </xdr:from>
    <xdr:ext cx="405111" cy="259045"/>
    <xdr:sp macro="" textlink="">
      <xdr:nvSpPr>
        <xdr:cNvPr id="291" name="n_1mainValue【福祉施設】&#10;有形固定資産減価償却率"/>
        <xdr:cNvSpPr txBox="1"/>
      </xdr:nvSpPr>
      <xdr:spPr>
        <a:xfrm>
          <a:off x="3582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91712</xdr:rowOff>
    </xdr:from>
    <xdr:ext cx="405111" cy="259045"/>
    <xdr:sp macro="" textlink="">
      <xdr:nvSpPr>
        <xdr:cNvPr id="292" name="n_2mainValue【福祉施設】&#10;有形固定資産減価償却率"/>
        <xdr:cNvSpPr txBox="1"/>
      </xdr:nvSpPr>
      <xdr:spPr>
        <a:xfrm>
          <a:off x="27057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13733</xdr:rowOff>
    </xdr:from>
    <xdr:ext cx="405111" cy="259045"/>
    <xdr:sp macro="" textlink="">
      <xdr:nvSpPr>
        <xdr:cNvPr id="293" name="n_3mainValue【福祉施設】&#10;有形固定資産減価償却率"/>
        <xdr:cNvSpPr txBox="1"/>
      </xdr:nvSpPr>
      <xdr:spPr>
        <a:xfrm>
          <a:off x="1816744"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28" name="楕円 327"/>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29" name="【福祉施設】&#10;一人当たり面積該当値テキスト"/>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30" name="楕円 329"/>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31" name="直線コネクタ 330"/>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32" name="楕円 331"/>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33" name="直線コネクタ 332"/>
        <xdr:cNvCxnSpPr/>
      </xdr:nvCxnSpPr>
      <xdr:spPr>
        <a:xfrm>
          <a:off x="8750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95886</xdr:rowOff>
    </xdr:from>
    <xdr:to>
      <xdr:col>41</xdr:col>
      <xdr:colOff>101600</xdr:colOff>
      <xdr:row>82</xdr:row>
      <xdr:rowOff>26036</xdr:rowOff>
    </xdr:to>
    <xdr:sp macro="" textlink="">
      <xdr:nvSpPr>
        <xdr:cNvPr id="334" name="楕円 333"/>
        <xdr:cNvSpPr/>
      </xdr:nvSpPr>
      <xdr:spPr>
        <a:xfrm>
          <a:off x="781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146686</xdr:rowOff>
    </xdr:from>
    <xdr:to>
      <xdr:col>45</xdr:col>
      <xdr:colOff>177800</xdr:colOff>
      <xdr:row>84</xdr:row>
      <xdr:rowOff>49530</xdr:rowOff>
    </xdr:to>
    <xdr:cxnSp macro="">
      <xdr:nvCxnSpPr>
        <xdr:cNvPr id="335" name="直線コネクタ 334"/>
        <xdr:cNvCxnSpPr/>
      </xdr:nvCxnSpPr>
      <xdr:spPr>
        <a:xfrm>
          <a:off x="7861300" y="14034136"/>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39" name="n_1main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40"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42563</xdr:rowOff>
    </xdr:from>
    <xdr:ext cx="469744" cy="259045"/>
    <xdr:sp macro="" textlink="">
      <xdr:nvSpPr>
        <xdr:cNvPr id="341" name="n_3mainValue【福祉施設】&#10;一人当たり面積"/>
        <xdr:cNvSpPr txBox="1"/>
      </xdr:nvSpPr>
      <xdr:spPr>
        <a:xfrm>
          <a:off x="7626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382" name="楕円 381"/>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159311</xdr:rowOff>
    </xdr:from>
    <xdr:ext cx="405111" cy="259045"/>
    <xdr:sp macro="" textlink="">
      <xdr:nvSpPr>
        <xdr:cNvPr id="383" name="【市民会館】&#10;有形固定資産減価償却率該当値テキスト"/>
        <xdr:cNvSpPr txBox="1"/>
      </xdr:nvSpPr>
      <xdr:spPr>
        <a:xfrm>
          <a:off x="4673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169092</xdr:rowOff>
    </xdr:from>
    <xdr:to>
      <xdr:col>20</xdr:col>
      <xdr:colOff>38100</xdr:colOff>
      <xdr:row>103</xdr:row>
      <xdr:rowOff>99242</xdr:rowOff>
    </xdr:to>
    <xdr:sp macro="" textlink="">
      <xdr:nvSpPr>
        <xdr:cNvPr id="384" name="楕円 383"/>
        <xdr:cNvSpPr/>
      </xdr:nvSpPr>
      <xdr:spPr>
        <a:xfrm>
          <a:off x="3746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xdr:rowOff>
    </xdr:from>
    <xdr:to>
      <xdr:col>24</xdr:col>
      <xdr:colOff>63500</xdr:colOff>
      <xdr:row>103</xdr:row>
      <xdr:rowOff>48442</xdr:rowOff>
    </xdr:to>
    <xdr:cxnSp macro="">
      <xdr:nvCxnSpPr>
        <xdr:cNvPr id="385" name="直線コネクタ 384"/>
        <xdr:cNvCxnSpPr/>
      </xdr:nvCxnSpPr>
      <xdr:spPr>
        <a:xfrm flipV="1">
          <a:off x="3797300" y="176751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30299</xdr:rowOff>
    </xdr:from>
    <xdr:to>
      <xdr:col>15</xdr:col>
      <xdr:colOff>101600</xdr:colOff>
      <xdr:row>103</xdr:row>
      <xdr:rowOff>131899</xdr:rowOff>
    </xdr:to>
    <xdr:sp macro="" textlink="">
      <xdr:nvSpPr>
        <xdr:cNvPr id="386" name="楕円 385"/>
        <xdr:cNvSpPr/>
      </xdr:nvSpPr>
      <xdr:spPr>
        <a:xfrm>
          <a:off x="2857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48442</xdr:rowOff>
    </xdr:from>
    <xdr:to>
      <xdr:col>19</xdr:col>
      <xdr:colOff>177800</xdr:colOff>
      <xdr:row>103</xdr:row>
      <xdr:rowOff>81099</xdr:rowOff>
    </xdr:to>
    <xdr:cxnSp macro="">
      <xdr:nvCxnSpPr>
        <xdr:cNvPr id="387" name="直線コネクタ 386"/>
        <xdr:cNvCxnSpPr/>
      </xdr:nvCxnSpPr>
      <xdr:spPr>
        <a:xfrm flipV="1">
          <a:off x="2908300" y="177077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95613</xdr:rowOff>
    </xdr:from>
    <xdr:to>
      <xdr:col>10</xdr:col>
      <xdr:colOff>165100</xdr:colOff>
      <xdr:row>104</xdr:row>
      <xdr:rowOff>25763</xdr:rowOff>
    </xdr:to>
    <xdr:sp macro="" textlink="">
      <xdr:nvSpPr>
        <xdr:cNvPr id="388" name="楕円 387"/>
        <xdr:cNvSpPr/>
      </xdr:nvSpPr>
      <xdr:spPr>
        <a:xfrm>
          <a:off x="1968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81099</xdr:rowOff>
    </xdr:from>
    <xdr:to>
      <xdr:col>15</xdr:col>
      <xdr:colOff>50800</xdr:colOff>
      <xdr:row>103</xdr:row>
      <xdr:rowOff>146413</xdr:rowOff>
    </xdr:to>
    <xdr:cxnSp macro="">
      <xdr:nvCxnSpPr>
        <xdr:cNvPr id="389" name="直線コネクタ 388"/>
        <xdr:cNvCxnSpPr/>
      </xdr:nvCxnSpPr>
      <xdr:spPr>
        <a:xfrm flipV="1">
          <a:off x="2019300" y="177404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115769</xdr:rowOff>
    </xdr:from>
    <xdr:ext cx="405111" cy="259045"/>
    <xdr:sp macro="" textlink="">
      <xdr:nvSpPr>
        <xdr:cNvPr id="393" name="n_1mainValue【市民会館】&#10;有形固定資産減価償却率"/>
        <xdr:cNvSpPr txBox="1"/>
      </xdr:nvSpPr>
      <xdr:spPr>
        <a:xfrm>
          <a:off x="3582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148426</xdr:rowOff>
    </xdr:from>
    <xdr:ext cx="405111" cy="259045"/>
    <xdr:sp macro="" textlink="">
      <xdr:nvSpPr>
        <xdr:cNvPr id="394" name="n_2mainValue【市民会館】&#10;有形固定資産減価償却率"/>
        <xdr:cNvSpPr txBox="1"/>
      </xdr:nvSpPr>
      <xdr:spPr>
        <a:xfrm>
          <a:off x="2705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42290</xdr:rowOff>
    </xdr:from>
    <xdr:ext cx="405111" cy="259045"/>
    <xdr:sp macro="" textlink="">
      <xdr:nvSpPr>
        <xdr:cNvPr id="395" name="n_3mainValue【市民会館】&#10;有形固定資産減価償却率"/>
        <xdr:cNvSpPr txBox="1"/>
      </xdr:nvSpPr>
      <xdr:spPr>
        <a:xfrm>
          <a:off x="1816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434" name="楕円 433"/>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435" name="【市民会館】&#10;一人当たり面積該当値テキスト"/>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436" name="楕円 435"/>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45720</xdr:rowOff>
    </xdr:to>
    <xdr:cxnSp macro="">
      <xdr:nvCxnSpPr>
        <xdr:cNvPr id="437" name="直線コネクタ 436"/>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438" name="楕円 437"/>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45720</xdr:rowOff>
    </xdr:to>
    <xdr:cxnSp macro="">
      <xdr:nvCxnSpPr>
        <xdr:cNvPr id="439" name="直線コネクタ 438"/>
        <xdr:cNvCxnSpPr/>
      </xdr:nvCxnSpPr>
      <xdr:spPr>
        <a:xfrm>
          <a:off x="8750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166370</xdr:rowOff>
    </xdr:from>
    <xdr:to>
      <xdr:col>41</xdr:col>
      <xdr:colOff>101600</xdr:colOff>
      <xdr:row>108</xdr:row>
      <xdr:rowOff>96520</xdr:rowOff>
    </xdr:to>
    <xdr:sp macro="" textlink="">
      <xdr:nvSpPr>
        <xdr:cNvPr id="440" name="楕円 439"/>
        <xdr:cNvSpPr/>
      </xdr:nvSpPr>
      <xdr:spPr>
        <a:xfrm>
          <a:off x="781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45720</xdr:rowOff>
    </xdr:from>
    <xdr:to>
      <xdr:col>45</xdr:col>
      <xdr:colOff>177800</xdr:colOff>
      <xdr:row>108</xdr:row>
      <xdr:rowOff>45720</xdr:rowOff>
    </xdr:to>
    <xdr:cxnSp macro="">
      <xdr:nvCxnSpPr>
        <xdr:cNvPr id="441" name="直線コネクタ 440"/>
        <xdr:cNvCxnSpPr/>
      </xdr:nvCxnSpPr>
      <xdr:spPr>
        <a:xfrm>
          <a:off x="7861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445"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446" name="n_2mainValue【市民会館】&#10;一人当たり面積"/>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87647</xdr:rowOff>
    </xdr:from>
    <xdr:ext cx="469744" cy="259045"/>
    <xdr:sp macro="" textlink="">
      <xdr:nvSpPr>
        <xdr:cNvPr id="447" name="n_3mainValue【市民会館】&#10;一人当たり面積"/>
        <xdr:cNvSpPr txBox="1"/>
      </xdr:nvSpPr>
      <xdr:spPr>
        <a:xfrm>
          <a:off x="7626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88" name="楕円 487"/>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489" name="【一般廃棄物処理施設】&#10;有形固定資産減価償却率該当値テキスト"/>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79284</xdr:rowOff>
    </xdr:from>
    <xdr:to>
      <xdr:col>81</xdr:col>
      <xdr:colOff>101600</xdr:colOff>
      <xdr:row>35</xdr:row>
      <xdr:rowOff>9434</xdr:rowOff>
    </xdr:to>
    <xdr:sp macro="" textlink="">
      <xdr:nvSpPr>
        <xdr:cNvPr id="490" name="楕円 489"/>
        <xdr:cNvSpPr/>
      </xdr:nvSpPr>
      <xdr:spPr>
        <a:xfrm>
          <a:off x="15430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133350</xdr:rowOff>
    </xdr:to>
    <xdr:cxnSp macro="">
      <xdr:nvCxnSpPr>
        <xdr:cNvPr id="491" name="直線コネクタ 490"/>
        <xdr:cNvCxnSpPr/>
      </xdr:nvCxnSpPr>
      <xdr:spPr>
        <a:xfrm>
          <a:off x="15481300" y="59593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100511</xdr:rowOff>
    </xdr:from>
    <xdr:to>
      <xdr:col>76</xdr:col>
      <xdr:colOff>165100</xdr:colOff>
      <xdr:row>35</xdr:row>
      <xdr:rowOff>30661</xdr:rowOff>
    </xdr:to>
    <xdr:sp macro="" textlink="">
      <xdr:nvSpPr>
        <xdr:cNvPr id="492" name="楕円 491"/>
        <xdr:cNvSpPr/>
      </xdr:nvSpPr>
      <xdr:spPr>
        <a:xfrm>
          <a:off x="14541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34</xdr:row>
      <xdr:rowOff>151311</xdr:rowOff>
    </xdr:to>
    <xdr:cxnSp macro="">
      <xdr:nvCxnSpPr>
        <xdr:cNvPr id="493" name="直線コネクタ 492"/>
        <xdr:cNvCxnSpPr/>
      </xdr:nvCxnSpPr>
      <xdr:spPr>
        <a:xfrm flipV="1">
          <a:off x="14592300" y="59593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4"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5"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6"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25961</xdr:rowOff>
    </xdr:from>
    <xdr:ext cx="405111" cy="259045"/>
    <xdr:sp macro="" textlink="">
      <xdr:nvSpPr>
        <xdr:cNvPr id="497" name="n_1mainValue【一般廃棄物処理施設】&#10;有形固定資産減価償却率"/>
        <xdr:cNvSpPr txBox="1"/>
      </xdr:nvSpPr>
      <xdr:spPr>
        <a:xfrm>
          <a:off x="15266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47188</xdr:rowOff>
    </xdr:from>
    <xdr:ext cx="405111" cy="259045"/>
    <xdr:sp macro="" textlink="">
      <xdr:nvSpPr>
        <xdr:cNvPr id="498" name="n_2mainValue【一般廃棄物処理施設】&#10;有形固定資産減価償却率"/>
        <xdr:cNvSpPr txBox="1"/>
      </xdr:nvSpPr>
      <xdr:spPr>
        <a:xfrm>
          <a:off x="14389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2" name="直線コネクタ 521"/>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3"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4" name="直線コネクタ 523"/>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5"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6" name="直線コネクタ 525"/>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7"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8" name="フローチャート: 判断 527"/>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9" name="フローチャート: 判断 528"/>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0" name="フローチャート: 判断 529"/>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1" name="フローチャート: 判断 530"/>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141491</xdr:rowOff>
    </xdr:from>
    <xdr:to>
      <xdr:col>116</xdr:col>
      <xdr:colOff>114300</xdr:colOff>
      <xdr:row>37</xdr:row>
      <xdr:rowOff>71641</xdr:rowOff>
    </xdr:to>
    <xdr:sp macro="" textlink="">
      <xdr:nvSpPr>
        <xdr:cNvPr id="537" name="楕円 536"/>
        <xdr:cNvSpPr/>
      </xdr:nvSpPr>
      <xdr:spPr>
        <a:xfrm>
          <a:off x="22110700" y="63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164368</xdr:rowOff>
    </xdr:from>
    <xdr:ext cx="599010" cy="259045"/>
    <xdr:sp macro="" textlink="">
      <xdr:nvSpPr>
        <xdr:cNvPr id="538" name="【一般廃棄物処理施設】&#10;一人当たり有形固定資産（償却資産）額該当値テキスト"/>
        <xdr:cNvSpPr txBox="1"/>
      </xdr:nvSpPr>
      <xdr:spPr>
        <a:xfrm>
          <a:off x="22199600" y="616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170233</xdr:rowOff>
    </xdr:from>
    <xdr:to>
      <xdr:col>112</xdr:col>
      <xdr:colOff>38100</xdr:colOff>
      <xdr:row>36</xdr:row>
      <xdr:rowOff>100383</xdr:rowOff>
    </xdr:to>
    <xdr:sp macro="" textlink="">
      <xdr:nvSpPr>
        <xdr:cNvPr id="539" name="楕円 538"/>
        <xdr:cNvSpPr/>
      </xdr:nvSpPr>
      <xdr:spPr>
        <a:xfrm>
          <a:off x="21272500" y="61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49583</xdr:rowOff>
    </xdr:from>
    <xdr:to>
      <xdr:col>116</xdr:col>
      <xdr:colOff>63500</xdr:colOff>
      <xdr:row>37</xdr:row>
      <xdr:rowOff>20841</xdr:rowOff>
    </xdr:to>
    <xdr:cxnSp macro="">
      <xdr:nvCxnSpPr>
        <xdr:cNvPr id="540" name="直線コネクタ 539"/>
        <xdr:cNvCxnSpPr/>
      </xdr:nvCxnSpPr>
      <xdr:spPr>
        <a:xfrm>
          <a:off x="21323300" y="6221783"/>
          <a:ext cx="838200" cy="14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7927</xdr:rowOff>
    </xdr:from>
    <xdr:to>
      <xdr:col>107</xdr:col>
      <xdr:colOff>101600</xdr:colOff>
      <xdr:row>36</xdr:row>
      <xdr:rowOff>109527</xdr:rowOff>
    </xdr:to>
    <xdr:sp macro="" textlink="">
      <xdr:nvSpPr>
        <xdr:cNvPr id="541" name="楕円 540"/>
        <xdr:cNvSpPr/>
      </xdr:nvSpPr>
      <xdr:spPr>
        <a:xfrm>
          <a:off x="20383500" y="6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49583</xdr:rowOff>
    </xdr:from>
    <xdr:to>
      <xdr:col>111</xdr:col>
      <xdr:colOff>177800</xdr:colOff>
      <xdr:row>36</xdr:row>
      <xdr:rowOff>58727</xdr:rowOff>
    </xdr:to>
    <xdr:cxnSp macro="">
      <xdr:nvCxnSpPr>
        <xdr:cNvPr id="542" name="直線コネクタ 541"/>
        <xdr:cNvCxnSpPr/>
      </xdr:nvCxnSpPr>
      <xdr:spPr>
        <a:xfrm flipV="1">
          <a:off x="20434300" y="62217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3"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4"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5"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116910</xdr:rowOff>
    </xdr:from>
    <xdr:ext cx="599010" cy="259045"/>
    <xdr:sp macro="" textlink="">
      <xdr:nvSpPr>
        <xdr:cNvPr id="546" name="n_1mainValue【一般廃棄物処理施設】&#10;一人当たり有形固定資産（償却資産）額"/>
        <xdr:cNvSpPr txBox="1"/>
      </xdr:nvSpPr>
      <xdr:spPr>
        <a:xfrm>
          <a:off x="21011095" y="59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126054</xdr:rowOff>
    </xdr:from>
    <xdr:ext cx="599010" cy="259045"/>
    <xdr:sp macro="" textlink="">
      <xdr:nvSpPr>
        <xdr:cNvPr id="547" name="n_2mainValue【一般廃棄物処理施設】&#10;一人当たり有形固定資産（償却資産）額"/>
        <xdr:cNvSpPr txBox="1"/>
      </xdr:nvSpPr>
      <xdr:spPr>
        <a:xfrm>
          <a:off x="20134795" y="59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78"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88" name="楕円 587"/>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89"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90" name="楕円 589"/>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591" name="直線コネクタ 590"/>
        <xdr:cNvCxnSpPr/>
      </xdr:nvCxnSpPr>
      <xdr:spPr>
        <a:xfrm flipV="1">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92" name="楕円 591"/>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593" name="直線コネクタ 592"/>
        <xdr:cNvCxnSpPr/>
      </xdr:nvCxnSpPr>
      <xdr:spPr>
        <a:xfrm flipV="1">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94" name="楕円 593"/>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114300</xdr:rowOff>
    </xdr:to>
    <xdr:cxnSp macro="">
      <xdr:nvCxnSpPr>
        <xdr:cNvPr id="595" name="直線コネクタ 594"/>
        <xdr:cNvCxnSpPr/>
      </xdr:nvCxnSpPr>
      <xdr:spPr>
        <a:xfrm flipV="1">
          <a:off x="13703300" y="1067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96"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97"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98"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99"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00"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01" name="n_3mainValue【保健センター・保健所】&#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28"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2" name="フローチャート: 判断 631"/>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638" name="楕円 637"/>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70375</xdr:rowOff>
    </xdr:from>
    <xdr:ext cx="469744" cy="259045"/>
    <xdr:sp macro="" textlink="">
      <xdr:nvSpPr>
        <xdr:cNvPr id="639" name="【保健センター・保健所】&#10;一人当たり面積該当値テキスト"/>
        <xdr:cNvSpPr txBox="1"/>
      </xdr:nvSpPr>
      <xdr:spPr>
        <a:xfrm>
          <a:off x="22199600" y="103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640" name="楕円 639"/>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98298</xdr:rowOff>
    </xdr:to>
    <xdr:cxnSp macro="">
      <xdr:nvCxnSpPr>
        <xdr:cNvPr id="641" name="直線コネクタ 640"/>
        <xdr:cNvCxnSpPr/>
      </xdr:nvCxnSpPr>
      <xdr:spPr>
        <a:xfrm>
          <a:off x="21323300" y="1055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642" name="楕円 641"/>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98298</xdr:rowOff>
    </xdr:to>
    <xdr:cxnSp macro="">
      <xdr:nvCxnSpPr>
        <xdr:cNvPr id="643" name="直線コネクタ 642"/>
        <xdr:cNvCxnSpPr/>
      </xdr:nvCxnSpPr>
      <xdr:spPr>
        <a:xfrm>
          <a:off x="20434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44" name="楕円 643"/>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63</xdr:row>
      <xdr:rowOff>2286</xdr:rowOff>
    </xdr:to>
    <xdr:cxnSp macro="">
      <xdr:nvCxnSpPr>
        <xdr:cNvPr id="645" name="直線コネクタ 644"/>
        <xdr:cNvCxnSpPr/>
      </xdr:nvCxnSpPr>
      <xdr:spPr>
        <a:xfrm flipV="1">
          <a:off x="19545300" y="1055217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6"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7"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48" name="n_3ave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649" name="n_1mainValue【保健センター・保健所】&#10;一人当たり面積"/>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650" name="n_2main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69613</xdr:rowOff>
    </xdr:from>
    <xdr:ext cx="469744" cy="259045"/>
    <xdr:sp macro="" textlink="">
      <xdr:nvSpPr>
        <xdr:cNvPr id="651" name="n_3mainValue【保健センター・保健所】&#10;一人当たり面積"/>
        <xdr:cNvSpPr txBox="1"/>
      </xdr:nvSpPr>
      <xdr:spPr>
        <a:xfrm>
          <a:off x="19310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92" name="楕円 691"/>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35940</xdr:rowOff>
    </xdr:from>
    <xdr:ext cx="405111" cy="259045"/>
    <xdr:sp macro="" textlink="">
      <xdr:nvSpPr>
        <xdr:cNvPr id="693" name="【消防施設】&#10;有形固定資産減価償却率該当値テキスト"/>
        <xdr:cNvSpPr txBox="1"/>
      </xdr:nvSpPr>
      <xdr:spPr>
        <a:xfrm>
          <a:off x="16357600"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694" name="楕円 693"/>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81</xdr:row>
      <xdr:rowOff>136071</xdr:rowOff>
    </xdr:to>
    <xdr:cxnSp macro="">
      <xdr:nvCxnSpPr>
        <xdr:cNvPr id="695" name="直線コネクタ 694"/>
        <xdr:cNvCxnSpPr/>
      </xdr:nvCxnSpPr>
      <xdr:spPr>
        <a:xfrm flipV="1">
          <a:off x="15481300" y="139957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96" name="楕円 695"/>
        <xdr:cNvSpPr/>
      </xdr:nvSpPr>
      <xdr:spPr>
        <a:xfrm>
          <a:off x="14541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160564</xdr:rowOff>
    </xdr:to>
    <xdr:cxnSp macro="">
      <xdr:nvCxnSpPr>
        <xdr:cNvPr id="697" name="直線コネクタ 696"/>
        <xdr:cNvCxnSpPr/>
      </xdr:nvCxnSpPr>
      <xdr:spPr>
        <a:xfrm flipV="1">
          <a:off x="14592300" y="140235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xdr:rowOff>
    </xdr:from>
    <xdr:to>
      <xdr:col>72</xdr:col>
      <xdr:colOff>38100</xdr:colOff>
      <xdr:row>79</xdr:row>
      <xdr:rowOff>116658</xdr:rowOff>
    </xdr:to>
    <xdr:sp macro="" textlink="">
      <xdr:nvSpPr>
        <xdr:cNvPr id="698" name="楕円 697"/>
        <xdr:cNvSpPr/>
      </xdr:nvSpPr>
      <xdr:spPr>
        <a:xfrm>
          <a:off x="13652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81</xdr:row>
      <xdr:rowOff>160564</xdr:rowOff>
    </xdr:to>
    <xdr:cxnSp macro="">
      <xdr:nvCxnSpPr>
        <xdr:cNvPr id="699" name="直線コネクタ 698"/>
        <xdr:cNvCxnSpPr/>
      </xdr:nvCxnSpPr>
      <xdr:spPr>
        <a:xfrm>
          <a:off x="13703300" y="13610408"/>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0"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2"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6548</xdr:rowOff>
    </xdr:from>
    <xdr:ext cx="405111" cy="259045"/>
    <xdr:sp macro="" textlink="">
      <xdr:nvSpPr>
        <xdr:cNvPr id="703" name="n_1mainValue【消防施設】&#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704" name="n_2mainValue【消防施設】&#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133185</xdr:rowOff>
    </xdr:from>
    <xdr:ext cx="405111" cy="259045"/>
    <xdr:sp macro="" textlink="">
      <xdr:nvSpPr>
        <xdr:cNvPr id="705" name="n_3mainValue【消防施設】&#10;有形固定資産減価償却率"/>
        <xdr:cNvSpPr txBox="1"/>
      </xdr:nvSpPr>
      <xdr:spPr>
        <a:xfrm>
          <a:off x="13500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6" name="フローチャート: 判断 735"/>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42" name="楕円 741"/>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743"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122174</xdr:rowOff>
    </xdr:from>
    <xdr:to>
      <xdr:col>102</xdr:col>
      <xdr:colOff>165100</xdr:colOff>
      <xdr:row>86</xdr:row>
      <xdr:rowOff>52324</xdr:rowOff>
    </xdr:to>
    <xdr:sp macro="" textlink="">
      <xdr:nvSpPr>
        <xdr:cNvPr id="744" name="楕円 743"/>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745"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4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4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48"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0" name="テキスト ボックス 7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0" name="テキスト ボックス 7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2" name="テキスト ボックス 7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74" name="直線コネクタ 773"/>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75"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76" name="直線コネクタ 775"/>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77"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8" name="直線コネクタ 77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79"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0" name="フローチャート: 判断 779"/>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1" name="フローチャート: 判断 78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2" name="フローチャート: 判断 781"/>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3" name="フローチャート: 判断 782"/>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89" name="楕円 788"/>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90" name="【庁舎】&#10;有形固定資産減価償却率該当値テキスト"/>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791" name="楕円 790"/>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43543</xdr:rowOff>
    </xdr:to>
    <xdr:cxnSp macro="">
      <xdr:nvCxnSpPr>
        <xdr:cNvPr id="792" name="直線コネクタ 791"/>
        <xdr:cNvCxnSpPr/>
      </xdr:nvCxnSpPr>
      <xdr:spPr>
        <a:xfrm flipV="1">
          <a:off x="15481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93" name="楕円 792"/>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794" name="直線コネクタ 793"/>
        <xdr:cNvCxnSpPr/>
      </xdr:nvCxnSpPr>
      <xdr:spPr>
        <a:xfrm flipV="1">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5" name="楕円 794"/>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141514</xdr:rowOff>
    </xdr:to>
    <xdr:cxnSp macro="">
      <xdr:nvCxnSpPr>
        <xdr:cNvPr id="796" name="直線コネクタ 795"/>
        <xdr:cNvCxnSpPr/>
      </xdr:nvCxnSpPr>
      <xdr:spPr>
        <a:xfrm flipV="1">
          <a:off x="13703300" y="17907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7"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98"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99"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85470</xdr:rowOff>
    </xdr:from>
    <xdr:ext cx="405111" cy="259045"/>
    <xdr:sp macro="" textlink="">
      <xdr:nvSpPr>
        <xdr:cNvPr id="800" name="n_1mainValue【庁舎】&#10;有形固定資産減価償却率"/>
        <xdr:cNvSpPr txBox="1"/>
      </xdr:nvSpPr>
      <xdr:spPr>
        <a:xfrm>
          <a:off x="15266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01" name="n_2mainValue【庁舎】&#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02" name="n_3main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28" name="直線コネクタ 827"/>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9"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0" name="直線コネクタ 829"/>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2" name="直線コネクタ 83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33"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34" name="フローチャート: 判断 833"/>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35" name="フローチャート: 判断 834"/>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36" name="フローチャート: 判断 83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7" name="フローチャート: 判断 83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43" name="楕円 842"/>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844" name="【庁舎】&#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845" name="楕円 844"/>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108857</xdr:rowOff>
    </xdr:to>
    <xdr:cxnSp macro="">
      <xdr:nvCxnSpPr>
        <xdr:cNvPr id="846" name="直線コネクタ 845"/>
        <xdr:cNvCxnSpPr/>
      </xdr:nvCxnSpPr>
      <xdr:spPr>
        <a:xfrm flipV="1">
          <a:off x="21323300" y="182792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847" name="楕円 846"/>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108857</xdr:rowOff>
    </xdr:to>
    <xdr:cxnSp macro="">
      <xdr:nvCxnSpPr>
        <xdr:cNvPr id="848" name="直線コネクタ 847"/>
        <xdr:cNvCxnSpPr/>
      </xdr:nvCxnSpPr>
      <xdr:spPr>
        <a:xfrm>
          <a:off x="20434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849" name="楕円 848"/>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136616</xdr:rowOff>
    </xdr:from>
    <xdr:to>
      <xdr:col>107</xdr:col>
      <xdr:colOff>50800</xdr:colOff>
      <xdr:row>106</xdr:row>
      <xdr:rowOff>105592</xdr:rowOff>
    </xdr:to>
    <xdr:cxnSp macro="">
      <xdr:nvCxnSpPr>
        <xdr:cNvPr id="850" name="直線コネクタ 849"/>
        <xdr:cNvCxnSpPr/>
      </xdr:nvCxnSpPr>
      <xdr:spPr>
        <a:xfrm>
          <a:off x="19545300" y="1813886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1"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53"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854" name="n_1main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855" name="n_2mainValue【庁舎】&#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56" name="n_3mainValue【庁舎】&#10;一人当たり面積"/>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類似団体と比較して有形固定資産減価償却率が高くなっている施設は主に</a:t>
          </a:r>
          <a:r>
            <a:rPr kumimoji="1" lang="ja-JP" altLang="en-US" sz="1100" b="0" i="0" baseline="0">
              <a:solidFill>
                <a:schemeClr val="dk1"/>
              </a:solidFill>
              <a:effectLst/>
              <a:latin typeface="+mn-lt"/>
              <a:ea typeface="+mn-ea"/>
              <a:cs typeface="+mn-cs"/>
            </a:rPr>
            <a:t>市民会館</a:t>
          </a:r>
          <a:r>
            <a:rPr kumimoji="1" lang="ja-JP" altLang="ja-JP" sz="1100" b="0" i="0" baseline="0">
              <a:solidFill>
                <a:schemeClr val="dk1"/>
              </a:solidFill>
              <a:effectLst/>
              <a:latin typeface="+mn-lt"/>
              <a:ea typeface="+mn-ea"/>
              <a:cs typeface="+mn-cs"/>
            </a:rPr>
            <a:t>、一般廃棄物処理施設であり、低くなっている施設は主に</a:t>
          </a:r>
          <a:r>
            <a:rPr kumimoji="1" lang="ja-JP" altLang="en-US" sz="1100" b="0" i="0" baseline="0">
              <a:solidFill>
                <a:schemeClr val="dk1"/>
              </a:solidFill>
              <a:effectLst/>
              <a:latin typeface="+mn-lt"/>
              <a:ea typeface="+mn-ea"/>
              <a:cs typeface="+mn-cs"/>
            </a:rPr>
            <a:t>図書館、</a:t>
          </a:r>
          <a:r>
            <a:rPr kumimoji="1" lang="ja-JP" altLang="ja-JP" sz="1100" b="0" i="0" baseline="0">
              <a:solidFill>
                <a:schemeClr val="dk1"/>
              </a:solidFill>
              <a:effectLst/>
              <a:latin typeface="+mn-lt"/>
              <a:ea typeface="+mn-ea"/>
              <a:cs typeface="+mn-cs"/>
            </a:rPr>
            <a:t>体育館・プール、保健センターである。平成３０年度に図書館機能を有した涯学習センターを開所したが、公民館の老朽化は進んでおり、適正な老朽化対策の実施や維持管理が必要である。消防施設につい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年度に消防本部等は埼玉東部消防組合に譲渡したものの、市内</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か所の消防分団施設を所有しており、いずれも老朽化が進んでいる。平成２９年度に第３分団施設を更新し、その他の施設についても適正な長寿命化対策が必要である。体育館・プールについては、屋内体育施設である勤労者体育センターは昭和</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年の建設以来償却率が５０％を超えているものの、温水プール施設である</a:t>
          </a:r>
          <a:r>
            <a:rPr kumimoji="1" lang="ja-JP" altLang="en-US" sz="1100" b="0" i="0" baseline="0">
              <a:solidFill>
                <a:schemeClr val="dk1"/>
              </a:solidFill>
              <a:effectLst/>
              <a:latin typeface="+mn-lt"/>
              <a:ea typeface="+mn-ea"/>
              <a:cs typeface="+mn-cs"/>
            </a:rPr>
            <a:t>Ｂ＆Ｇ</a:t>
          </a:r>
          <a:r>
            <a:rPr kumimoji="1" lang="ja-JP" altLang="ja-JP" sz="1100" b="0" i="0" baseline="0">
              <a:solidFill>
                <a:schemeClr val="dk1"/>
              </a:solidFill>
              <a:effectLst/>
              <a:latin typeface="+mn-lt"/>
              <a:ea typeface="+mn-ea"/>
              <a:cs typeface="+mn-cs"/>
            </a:rPr>
            <a:t>海洋センターは平成８年の建設で比較的新しい上、平成２７年度には大規模改修を実施したため有形固定資産減価償却率は低くなっている。今後は勤労者体育センターの長寿命化対策の実施が必要である。保健センターについては平成１５年度に開所した施設のため、有形固定資産減価償却率は低い。今後も適切な維持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る税収があるため、０．８５となっている。平成２５年度以降ほぼ横ばいであるが、更なる財政力の向上のため、各種滞納対策や休日、夜間の納税相談窓口及び納税コールセンターの開設などの税の徴収強化等を図り、税収増加等による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１年度に実施した高利率の地方債の借換等により公債費の削減を図っていることから、類似団体平均を下回っているが、少子高齢化の進展による社会保障費や公共施設の維持管理等に要する物件費等が増加傾向にある。税の徴収体制の強化や受益と負担の見直し等を行い、歳入の確保を図るとともに、事務執行経費の削減、民間への業務委託の推進、指定管理者制度等の活用を図ることにより、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44450</xdr:rowOff>
    </xdr:to>
    <xdr:cxnSp macro="">
      <xdr:nvCxnSpPr>
        <xdr:cNvPr id="130" name="直線コネクタ 129"/>
        <xdr:cNvCxnSpPr/>
      </xdr:nvCxnSpPr>
      <xdr:spPr>
        <a:xfrm>
          <a:off x="4114800" y="1055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95250</xdr:rowOff>
    </xdr:to>
    <xdr:cxnSp macro="">
      <xdr:nvCxnSpPr>
        <xdr:cNvPr id="133" name="直線コネクタ 132"/>
        <xdr:cNvCxnSpPr/>
      </xdr:nvCxnSpPr>
      <xdr:spPr>
        <a:xfrm>
          <a:off x="3225800" y="103606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73660</xdr:rowOff>
    </xdr:to>
    <xdr:cxnSp macro="">
      <xdr:nvCxnSpPr>
        <xdr:cNvPr id="136" name="直線コネクタ 135"/>
        <xdr:cNvCxnSpPr/>
      </xdr:nvCxnSpPr>
      <xdr:spPr>
        <a:xfrm>
          <a:off x="2336800" y="102979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64008</xdr:rowOff>
    </xdr:to>
    <xdr:cxnSp macro="">
      <xdr:nvCxnSpPr>
        <xdr:cNvPr id="139" name="直線コネクタ 138"/>
        <xdr:cNvCxnSpPr/>
      </xdr:nvCxnSpPr>
      <xdr:spPr>
        <a:xfrm flipV="1">
          <a:off x="1447800" y="102979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人件費・物件費等の人口一人当たりの決算額が低くなっている要因として、ごみ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38137</xdr:rowOff>
    </xdr:from>
    <xdr:to>
      <xdr:col>23</xdr:col>
      <xdr:colOff>133350</xdr:colOff>
      <xdr:row>83</xdr:row>
      <xdr:rowOff>2378</xdr:rowOff>
    </xdr:to>
    <xdr:cxnSp macro="">
      <xdr:nvCxnSpPr>
        <xdr:cNvPr id="193" name="直線コネクタ 192"/>
        <xdr:cNvCxnSpPr/>
      </xdr:nvCxnSpPr>
      <xdr:spPr>
        <a:xfrm>
          <a:off x="4114800" y="14097037"/>
          <a:ext cx="8382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38137</xdr:rowOff>
    </xdr:from>
    <xdr:to>
      <xdr:col>19</xdr:col>
      <xdr:colOff>133350</xdr:colOff>
      <xdr:row>82</xdr:row>
      <xdr:rowOff>40469</xdr:rowOff>
    </xdr:to>
    <xdr:cxnSp macro="">
      <xdr:nvCxnSpPr>
        <xdr:cNvPr id="196" name="直線コネクタ 195"/>
        <xdr:cNvCxnSpPr/>
      </xdr:nvCxnSpPr>
      <xdr:spPr>
        <a:xfrm flipV="1">
          <a:off x="3225800" y="1409703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40469</xdr:rowOff>
    </xdr:from>
    <xdr:to>
      <xdr:col>15</xdr:col>
      <xdr:colOff>82550</xdr:colOff>
      <xdr:row>82</xdr:row>
      <xdr:rowOff>60136</xdr:rowOff>
    </xdr:to>
    <xdr:cxnSp macro="">
      <xdr:nvCxnSpPr>
        <xdr:cNvPr id="199" name="直線コネクタ 198"/>
        <xdr:cNvCxnSpPr/>
      </xdr:nvCxnSpPr>
      <xdr:spPr>
        <a:xfrm flipV="1">
          <a:off x="2336800" y="1409936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146179</xdr:rowOff>
    </xdr:from>
    <xdr:to>
      <xdr:col>11</xdr:col>
      <xdr:colOff>31750</xdr:colOff>
      <xdr:row>82</xdr:row>
      <xdr:rowOff>60136</xdr:rowOff>
    </xdr:to>
    <xdr:cxnSp macro="">
      <xdr:nvCxnSpPr>
        <xdr:cNvPr id="202" name="直線コネクタ 201"/>
        <xdr:cNvCxnSpPr/>
      </xdr:nvCxnSpPr>
      <xdr:spPr>
        <a:xfrm>
          <a:off x="1447800" y="14033629"/>
          <a:ext cx="8890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123028</xdr:rowOff>
    </xdr:from>
    <xdr:to>
      <xdr:col>23</xdr:col>
      <xdr:colOff>184150</xdr:colOff>
      <xdr:row>83</xdr:row>
      <xdr:rowOff>53178</xdr:rowOff>
    </xdr:to>
    <xdr:sp macro="" textlink="">
      <xdr:nvSpPr>
        <xdr:cNvPr id="212" name="楕円 211"/>
        <xdr:cNvSpPr/>
      </xdr:nvSpPr>
      <xdr:spPr>
        <a:xfrm>
          <a:off x="4902200" y="141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139555</xdr:rowOff>
    </xdr:from>
    <xdr:ext cx="762000" cy="259045"/>
    <xdr:sp macro="" textlink="">
      <xdr:nvSpPr>
        <xdr:cNvPr id="213" name="人件費・物件費等の状況該当値テキスト"/>
        <xdr:cNvSpPr txBox="1"/>
      </xdr:nvSpPr>
      <xdr:spPr>
        <a:xfrm>
          <a:off x="5041900" y="140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158787</xdr:rowOff>
    </xdr:from>
    <xdr:to>
      <xdr:col>19</xdr:col>
      <xdr:colOff>184150</xdr:colOff>
      <xdr:row>82</xdr:row>
      <xdr:rowOff>88937</xdr:rowOff>
    </xdr:to>
    <xdr:sp macro="" textlink="">
      <xdr:nvSpPr>
        <xdr:cNvPr id="214" name="楕円 213"/>
        <xdr:cNvSpPr/>
      </xdr:nvSpPr>
      <xdr:spPr>
        <a:xfrm>
          <a:off x="4064000" y="140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99114</xdr:rowOff>
    </xdr:from>
    <xdr:ext cx="736600" cy="259045"/>
    <xdr:sp macro="" textlink="">
      <xdr:nvSpPr>
        <xdr:cNvPr id="215" name="テキスト ボックス 214"/>
        <xdr:cNvSpPr txBox="1"/>
      </xdr:nvSpPr>
      <xdr:spPr>
        <a:xfrm>
          <a:off x="3733800" y="1381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161119</xdr:rowOff>
    </xdr:from>
    <xdr:to>
      <xdr:col>15</xdr:col>
      <xdr:colOff>133350</xdr:colOff>
      <xdr:row>82</xdr:row>
      <xdr:rowOff>91269</xdr:rowOff>
    </xdr:to>
    <xdr:sp macro="" textlink="">
      <xdr:nvSpPr>
        <xdr:cNvPr id="216" name="楕円 215"/>
        <xdr:cNvSpPr/>
      </xdr:nvSpPr>
      <xdr:spPr>
        <a:xfrm>
          <a:off x="3175000" y="14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101446</xdr:rowOff>
    </xdr:from>
    <xdr:ext cx="762000" cy="259045"/>
    <xdr:sp macro="" textlink="">
      <xdr:nvSpPr>
        <xdr:cNvPr id="217" name="テキスト ボックス 216"/>
        <xdr:cNvSpPr txBox="1"/>
      </xdr:nvSpPr>
      <xdr:spPr>
        <a:xfrm>
          <a:off x="2844800" y="138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9336</xdr:rowOff>
    </xdr:from>
    <xdr:to>
      <xdr:col>11</xdr:col>
      <xdr:colOff>82550</xdr:colOff>
      <xdr:row>82</xdr:row>
      <xdr:rowOff>110936</xdr:rowOff>
    </xdr:to>
    <xdr:sp macro="" textlink="">
      <xdr:nvSpPr>
        <xdr:cNvPr id="218" name="楕円 217"/>
        <xdr:cNvSpPr/>
      </xdr:nvSpPr>
      <xdr:spPr>
        <a:xfrm>
          <a:off x="22860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121113</xdr:rowOff>
    </xdr:from>
    <xdr:ext cx="762000" cy="259045"/>
    <xdr:sp macro="" textlink="">
      <xdr:nvSpPr>
        <xdr:cNvPr id="219" name="テキスト ボックス 218"/>
        <xdr:cNvSpPr txBox="1"/>
      </xdr:nvSpPr>
      <xdr:spPr>
        <a:xfrm>
          <a:off x="1955800" y="138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95379</xdr:rowOff>
    </xdr:from>
    <xdr:to>
      <xdr:col>7</xdr:col>
      <xdr:colOff>31750</xdr:colOff>
      <xdr:row>82</xdr:row>
      <xdr:rowOff>25529</xdr:rowOff>
    </xdr:to>
    <xdr:sp macro="" textlink="">
      <xdr:nvSpPr>
        <xdr:cNvPr id="220" name="楕円 219"/>
        <xdr:cNvSpPr/>
      </xdr:nvSpPr>
      <xdr:spPr>
        <a:xfrm>
          <a:off x="1397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35706</xdr:rowOff>
    </xdr:from>
    <xdr:ext cx="762000" cy="259045"/>
    <xdr:sp macro="" textlink="">
      <xdr:nvSpPr>
        <xdr:cNvPr id="221" name="テキスト ボックス 220"/>
        <xdr:cNvSpPr txBox="1"/>
      </xdr:nvSpPr>
      <xdr:spPr>
        <a:xfrm>
          <a:off x="1066800" y="137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５ポイント増加しているものの、類似団体平均を下回っている。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83457</xdr:rowOff>
    </xdr:to>
    <xdr:cxnSp macro="">
      <xdr:nvCxnSpPr>
        <xdr:cNvPr id="257" name="直線コネクタ 256"/>
        <xdr:cNvCxnSpPr/>
      </xdr:nvCxnSpPr>
      <xdr:spPr>
        <a:xfrm>
          <a:off x="16179800" y="145705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117929</xdr:rowOff>
    </xdr:to>
    <xdr:cxnSp macro="">
      <xdr:nvCxnSpPr>
        <xdr:cNvPr id="260" name="直線コネクタ 259"/>
        <xdr:cNvCxnSpPr/>
      </xdr:nvCxnSpPr>
      <xdr:spPr>
        <a:xfrm flipV="1">
          <a:off x="15290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32657</xdr:rowOff>
    </xdr:to>
    <xdr:cxnSp macro="">
      <xdr:nvCxnSpPr>
        <xdr:cNvPr id="263" name="直線コネクタ 262"/>
        <xdr:cNvCxnSpPr/>
      </xdr:nvCxnSpPr>
      <xdr:spPr>
        <a:xfrm flipV="1">
          <a:off x="14401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6" name="直線コネクタ 265"/>
        <xdr:cNvCxnSpPr/>
      </xdr:nvCxnSpPr>
      <xdr:spPr>
        <a:xfrm>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ごみ処理業務、火葬業務、消防業務を行っているため類似団体平均を下回っている。しかし、制度改正や権限移譲などに伴う業務量の増加等から職員数は増加傾向にある。今後は、定員適正化計画の作成を進め、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60</xdr:row>
      <xdr:rowOff>144039</xdr:rowOff>
    </xdr:to>
    <xdr:cxnSp macro="">
      <xdr:nvCxnSpPr>
        <xdr:cNvPr id="320" name="直線コネクタ 319"/>
        <xdr:cNvCxnSpPr/>
      </xdr:nvCxnSpPr>
      <xdr:spPr>
        <a:xfrm>
          <a:off x="16179800" y="104229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135996</xdr:rowOff>
    </xdr:to>
    <xdr:cxnSp macro="">
      <xdr:nvCxnSpPr>
        <xdr:cNvPr id="323" name="直線コネクタ 322"/>
        <xdr:cNvCxnSpPr/>
      </xdr:nvCxnSpPr>
      <xdr:spPr>
        <a:xfrm>
          <a:off x="15290800" y="1039082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103822</xdr:rowOff>
    </xdr:to>
    <xdr:cxnSp macro="">
      <xdr:nvCxnSpPr>
        <xdr:cNvPr id="326" name="直線コネクタ 325"/>
        <xdr:cNvCxnSpPr/>
      </xdr:nvCxnSpPr>
      <xdr:spPr>
        <a:xfrm>
          <a:off x="14401800" y="103727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85725</xdr:rowOff>
    </xdr:to>
    <xdr:cxnSp macro="">
      <xdr:nvCxnSpPr>
        <xdr:cNvPr id="329" name="直線コネクタ 328"/>
        <xdr:cNvCxnSpPr/>
      </xdr:nvCxnSpPr>
      <xdr:spPr>
        <a:xfrm>
          <a:off x="13512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9" name="楕円 338"/>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40" name="定員管理の状況該当値テキスト"/>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41" name="楕円 340"/>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25523</xdr:rowOff>
    </xdr:from>
    <xdr:ext cx="736600" cy="259045"/>
    <xdr:sp macro="" textlink="">
      <xdr:nvSpPr>
        <xdr:cNvPr id="342" name="テキスト ボックス 341"/>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3" name="楕円 342"/>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4" name="テキスト ボックス 343"/>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5" name="楕円 344"/>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6" name="テキスト ボックス 345"/>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7" name="楕円 346"/>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48" name="テキスト ボックス 347"/>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までは、大型投資事業の適切な取捨選択の結果、類似団体平均を下回り、減少傾向にあったが、土地開発公社による都市計画道路白岡駅西口線用地の先行取得などにより、類似団体の平均を上回り増加傾向にある。今後も、都市計画道路の整備等が予定されているが、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109982</xdr:rowOff>
    </xdr:to>
    <xdr:cxnSp macro="">
      <xdr:nvCxnSpPr>
        <xdr:cNvPr id="379" name="直線コネクタ 378"/>
        <xdr:cNvCxnSpPr/>
      </xdr:nvCxnSpPr>
      <xdr:spPr>
        <a:xfrm>
          <a:off x="16179800" y="712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95504</xdr:rowOff>
    </xdr:to>
    <xdr:cxnSp macro="">
      <xdr:nvCxnSpPr>
        <xdr:cNvPr id="382" name="直線コネクタ 381"/>
        <xdr:cNvCxnSpPr/>
      </xdr:nvCxnSpPr>
      <xdr:spPr>
        <a:xfrm>
          <a:off x="15290800" y="710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76200</xdr:rowOff>
    </xdr:to>
    <xdr:cxnSp macro="">
      <xdr:nvCxnSpPr>
        <xdr:cNvPr id="385" name="直線コネクタ 384"/>
        <xdr:cNvCxnSpPr/>
      </xdr:nvCxnSpPr>
      <xdr:spPr>
        <a:xfrm>
          <a:off x="14401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56896</xdr:rowOff>
    </xdr:to>
    <xdr:cxnSp macro="">
      <xdr:nvCxnSpPr>
        <xdr:cNvPr id="388" name="直線コネクタ 387"/>
        <xdr:cNvCxnSpPr/>
      </xdr:nvCxnSpPr>
      <xdr:spPr>
        <a:xfrm flipV="1">
          <a:off x="13512800" y="70525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0" name="楕円 399"/>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401" name="テキスト ボックス 400"/>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3" name="テキスト ボックス 40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4" name="楕円 403"/>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5" name="テキスト ボックス 40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6" name="楕円 405"/>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7" name="テキスト ボックス 406"/>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に至るまで毎年度比率を下げ、平成２７年度からは将来負担比率が生じていなかったが、平成３０年度に１。９％となった。主な要因としては、生涯学習施設整備事業に伴う特定目的基金の取崩し及び地方債発行の発行であるが、今後も都市計画道路の整備など将来負担比率の増加が見込まれるため、交付税算入率の高い地方債を優先的に活用する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48" name="テキスト ボックス 447"/>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18339</xdr:rowOff>
    </xdr:from>
    <xdr:to>
      <xdr:col>81</xdr:col>
      <xdr:colOff>95250</xdr:colOff>
      <xdr:row>14</xdr:row>
      <xdr:rowOff>119939</xdr:rowOff>
    </xdr:to>
    <xdr:sp macro="" textlink="">
      <xdr:nvSpPr>
        <xdr:cNvPr id="454" name="楕円 453"/>
        <xdr:cNvSpPr/>
      </xdr:nvSpPr>
      <xdr:spPr>
        <a:xfrm>
          <a:off x="169672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111066</xdr:rowOff>
    </xdr:from>
    <xdr:ext cx="762000" cy="259045"/>
    <xdr:sp macro="" textlink="">
      <xdr:nvSpPr>
        <xdr:cNvPr id="455" name="将来負担の状況該当値テキスト"/>
        <xdr:cNvSpPr txBox="1"/>
      </xdr:nvSpPr>
      <xdr:spPr>
        <a:xfrm>
          <a:off x="17106900" y="233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32817</xdr:rowOff>
    </xdr:from>
    <xdr:to>
      <xdr:col>64</xdr:col>
      <xdr:colOff>152400</xdr:colOff>
      <xdr:row>14</xdr:row>
      <xdr:rowOff>134417</xdr:rowOff>
    </xdr:to>
    <xdr:sp macro="" textlink="">
      <xdr:nvSpPr>
        <xdr:cNvPr id="456" name="楕円 455"/>
        <xdr:cNvSpPr/>
      </xdr:nvSpPr>
      <xdr:spPr>
        <a:xfrm>
          <a:off x="13462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144594</xdr:rowOff>
    </xdr:from>
    <xdr:ext cx="762000" cy="259045"/>
    <xdr:sp macro="" textlink="">
      <xdr:nvSpPr>
        <xdr:cNvPr id="457" name="テキスト ボックス 456"/>
        <xdr:cNvSpPr txBox="1"/>
      </xdr:nvSpPr>
      <xdr:spPr>
        <a:xfrm>
          <a:off x="13131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係る経常収支比率は、類似団体平均より低くなっているが、要因としてはごみ処理業務、火葬業務を一部事務組合で行っていたことに加え、新たに消防業務を一部事務組合で行うこととなったためである。一部事務組合の人件費に充てる負担金を合計した場合には、類似団体平均を上回ることとなることから、今後は負担金として支出する分も含めた人件費関係経費全体について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27940</xdr:rowOff>
    </xdr:to>
    <xdr:cxnSp macro="">
      <xdr:nvCxnSpPr>
        <xdr:cNvPr id="66" name="直線コネクタ 65"/>
        <xdr:cNvCxnSpPr/>
      </xdr:nvCxnSpPr>
      <xdr:spPr>
        <a:xfrm flipV="1">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27940</xdr:rowOff>
    </xdr:to>
    <xdr:cxnSp macro="">
      <xdr:nvCxnSpPr>
        <xdr:cNvPr id="69" name="直線コネクタ 68"/>
        <xdr:cNvCxnSpPr/>
      </xdr:nvCxnSpPr>
      <xdr:spPr>
        <a:xfrm>
          <a:off x="3098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20320</xdr:rowOff>
    </xdr:to>
    <xdr:cxnSp macro="">
      <xdr:nvCxnSpPr>
        <xdr:cNvPr id="72" name="直線コネクタ 71"/>
        <xdr:cNvCxnSpPr/>
      </xdr:nvCxnSpPr>
      <xdr:spPr>
        <a:xfrm>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12700</xdr:rowOff>
    </xdr:to>
    <xdr:cxnSp macro="">
      <xdr:nvCxnSpPr>
        <xdr:cNvPr id="75" name="直線コネクタ 74"/>
        <xdr:cNvCxnSpPr/>
      </xdr:nvCxnSpPr>
      <xdr:spPr>
        <a:xfrm>
          <a:off x="1320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は前年度比１．２ポイント増加し、類似団体の平均を上回った。小中学校へのエアコンの導入や生涯学習施設の維持管理費などが主な要因である。今後も効率的な行政運営を図るため、民間事業者への業務委託の推進、指定管理者制度導入施設の拡大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24130</xdr:rowOff>
    </xdr:to>
    <xdr:cxnSp macro="">
      <xdr:nvCxnSpPr>
        <xdr:cNvPr id="125" name="直線コネクタ 124"/>
        <xdr:cNvCxnSpPr/>
      </xdr:nvCxnSpPr>
      <xdr:spPr>
        <a:xfrm>
          <a:off x="15671800" y="28290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85852</xdr:rowOff>
    </xdr:to>
    <xdr:cxnSp macro="">
      <xdr:nvCxnSpPr>
        <xdr:cNvPr id="128" name="直線コネクタ 127"/>
        <xdr:cNvCxnSpPr/>
      </xdr:nvCxnSpPr>
      <xdr:spPr>
        <a:xfrm>
          <a:off x="14782800" y="2783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40132</xdr:rowOff>
    </xdr:to>
    <xdr:cxnSp macro="">
      <xdr:nvCxnSpPr>
        <xdr:cNvPr id="131" name="直線コネクタ 130"/>
        <xdr:cNvCxnSpPr/>
      </xdr:nvCxnSpPr>
      <xdr:spPr>
        <a:xfrm>
          <a:off x="13893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49276</xdr:rowOff>
    </xdr:to>
    <xdr:cxnSp macro="">
      <xdr:nvCxnSpPr>
        <xdr:cNvPr id="134" name="直線コネクタ 133"/>
        <xdr:cNvCxnSpPr/>
      </xdr:nvCxnSpPr>
      <xdr:spPr>
        <a:xfrm flipV="1">
          <a:off x="13004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7" name="テキスト ボックス 146"/>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9" name="テキスト ボックス 148"/>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が、少子高齢化対策や生活保護などの扶助費が増加している。生活困窮者の自立を支援する等、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75293</xdr:rowOff>
    </xdr:to>
    <xdr:cxnSp macro="">
      <xdr:nvCxnSpPr>
        <xdr:cNvPr id="188" name="直線コネクタ 187"/>
        <xdr:cNvCxnSpPr/>
      </xdr:nvCxnSpPr>
      <xdr:spPr>
        <a:xfrm>
          <a:off x="3987800" y="9472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55</xdr:row>
      <xdr:rowOff>42635</xdr:rowOff>
    </xdr:to>
    <xdr:cxnSp macro="">
      <xdr:nvCxnSpPr>
        <xdr:cNvPr id="191" name="直線コネクタ 190"/>
        <xdr:cNvCxnSpPr/>
      </xdr:nvCxnSpPr>
      <xdr:spPr>
        <a:xfrm>
          <a:off x="3098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105228</xdr:rowOff>
    </xdr:to>
    <xdr:cxnSp macro="">
      <xdr:nvCxnSpPr>
        <xdr:cNvPr id="194" name="直線コネクタ 193"/>
        <xdr:cNvCxnSpPr/>
      </xdr:nvCxnSpPr>
      <xdr:spPr>
        <a:xfrm>
          <a:off x="2209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72572</xdr:rowOff>
    </xdr:to>
    <xdr:cxnSp macro="">
      <xdr:nvCxnSpPr>
        <xdr:cNvPr id="197" name="直線コネクタ 196"/>
        <xdr:cNvCxnSpPr/>
      </xdr:nvCxnSpPr>
      <xdr:spPr>
        <a:xfrm flipV="1">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その他に係る経常収支比率は、前年度比１．４ポイント増加し、類似団体平均を上回った。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公共下水道事業特別会計や国民健康保険特別会計への赤字補てん的な繰出金の占める割合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高いものとなって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おり、今後も特別会計の経営健全化に努める。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56</xdr:row>
      <xdr:rowOff>51888</xdr:rowOff>
    </xdr:to>
    <xdr:cxnSp macro="">
      <xdr:nvCxnSpPr>
        <xdr:cNvPr id="251" name="直線コネクタ 250"/>
        <xdr:cNvCxnSpPr/>
      </xdr:nvCxnSpPr>
      <xdr:spPr>
        <a:xfrm>
          <a:off x="15671800" y="956164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131899</xdr:rowOff>
    </xdr:to>
    <xdr:cxnSp macro="">
      <xdr:nvCxnSpPr>
        <xdr:cNvPr id="254" name="直線コネクタ 253"/>
        <xdr:cNvCxnSpPr/>
      </xdr:nvCxnSpPr>
      <xdr:spPr>
        <a:xfrm>
          <a:off x="14782800" y="944408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79647</xdr:rowOff>
    </xdr:to>
    <xdr:cxnSp macro="">
      <xdr:nvCxnSpPr>
        <xdr:cNvPr id="257" name="直線コネクタ 256"/>
        <xdr:cNvCxnSpPr/>
      </xdr:nvCxnSpPr>
      <xdr:spPr>
        <a:xfrm flipV="1">
          <a:off x="13893800" y="9444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55</xdr:row>
      <xdr:rowOff>79647</xdr:rowOff>
    </xdr:to>
    <xdr:cxnSp macro="">
      <xdr:nvCxnSpPr>
        <xdr:cNvPr id="260" name="直線コネクタ 259"/>
        <xdr:cNvCxnSpPr/>
      </xdr:nvCxnSpPr>
      <xdr:spPr>
        <a:xfrm>
          <a:off x="13004800" y="95093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144615</xdr:rowOff>
    </xdr:from>
    <xdr:ext cx="762000" cy="259045"/>
    <xdr:sp macro="" textlink="">
      <xdr:nvSpPr>
        <xdr:cNvPr id="271" name="その他該当値テキスト"/>
        <xdr:cNvSpPr txBox="1"/>
      </xdr:nvSpPr>
      <xdr:spPr>
        <a:xfrm>
          <a:off x="16598900" y="957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73" name="テキスト ボックス 272"/>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4" name="楕円 273"/>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5" name="テキスト ボックス 274"/>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6" name="楕円 275"/>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7" name="テキスト ボックス 276"/>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8" name="楕円 277"/>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79" name="テキスト ボックス 278"/>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に係る経常収支比率は、一部事務組合で行っているごみ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87812</xdr:rowOff>
    </xdr:to>
    <xdr:cxnSp macro="">
      <xdr:nvCxnSpPr>
        <xdr:cNvPr id="313" name="直線コネクタ 312"/>
        <xdr:cNvCxnSpPr/>
      </xdr:nvCxnSpPr>
      <xdr:spPr>
        <a:xfrm>
          <a:off x="15671800" y="65963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22497</xdr:rowOff>
    </xdr:from>
    <xdr:to>
      <xdr:col>78</xdr:col>
      <xdr:colOff>69850</xdr:colOff>
      <xdr:row>38</xdr:row>
      <xdr:rowOff>81280</xdr:rowOff>
    </xdr:to>
    <xdr:cxnSp macro="">
      <xdr:nvCxnSpPr>
        <xdr:cNvPr id="316" name="直線コネクタ 315"/>
        <xdr:cNvCxnSpPr/>
      </xdr:nvCxnSpPr>
      <xdr:spPr>
        <a:xfrm>
          <a:off x="14782800" y="6537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22497</xdr:rowOff>
    </xdr:to>
    <xdr:cxnSp macro="">
      <xdr:nvCxnSpPr>
        <xdr:cNvPr id="319" name="直線コネクタ 318"/>
        <xdr:cNvCxnSpPr/>
      </xdr:nvCxnSpPr>
      <xdr:spPr>
        <a:xfrm>
          <a:off x="13893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128633</xdr:rowOff>
    </xdr:from>
    <xdr:to>
      <xdr:col>69</xdr:col>
      <xdr:colOff>92075</xdr:colOff>
      <xdr:row>37</xdr:row>
      <xdr:rowOff>161290</xdr:rowOff>
    </xdr:to>
    <xdr:cxnSp macro="">
      <xdr:nvCxnSpPr>
        <xdr:cNvPr id="322" name="直線コネクタ 321"/>
        <xdr:cNvCxnSpPr/>
      </xdr:nvCxnSpPr>
      <xdr:spPr>
        <a:xfrm>
          <a:off x="13004800" y="6472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37012</xdr:rowOff>
    </xdr:from>
    <xdr:to>
      <xdr:col>82</xdr:col>
      <xdr:colOff>158750</xdr:colOff>
      <xdr:row>38</xdr:row>
      <xdr:rowOff>138612</xdr:rowOff>
    </xdr:to>
    <xdr:sp macro="" textlink="">
      <xdr:nvSpPr>
        <xdr:cNvPr id="332" name="楕円 331"/>
        <xdr:cNvSpPr/>
      </xdr:nvSpPr>
      <xdr:spPr>
        <a:xfrm>
          <a:off x="16459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9089</xdr:rowOff>
    </xdr:from>
    <xdr:ext cx="762000" cy="259045"/>
    <xdr:sp macro="" textlink="">
      <xdr:nvSpPr>
        <xdr:cNvPr id="333" name="補助費等該当値テキスト"/>
        <xdr:cNvSpPr txBox="1"/>
      </xdr:nvSpPr>
      <xdr:spPr>
        <a:xfrm>
          <a:off x="16598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5" name="テキスト ボックス 33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143147</xdr:rowOff>
    </xdr:from>
    <xdr:to>
      <xdr:col>74</xdr:col>
      <xdr:colOff>31750</xdr:colOff>
      <xdr:row>38</xdr:row>
      <xdr:rowOff>73297</xdr:rowOff>
    </xdr:to>
    <xdr:sp macro="" textlink="">
      <xdr:nvSpPr>
        <xdr:cNvPr id="336" name="楕円 335"/>
        <xdr:cNvSpPr/>
      </xdr:nvSpPr>
      <xdr:spPr>
        <a:xfrm>
          <a:off x="14732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58074</xdr:rowOff>
    </xdr:from>
    <xdr:ext cx="762000" cy="259045"/>
    <xdr:sp macro="" textlink="">
      <xdr:nvSpPr>
        <xdr:cNvPr id="337" name="テキスト ボックス 336"/>
        <xdr:cNvSpPr txBox="1"/>
      </xdr:nvSpPr>
      <xdr:spPr>
        <a:xfrm>
          <a:off x="14401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8" name="楕円 337"/>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9" name="テキスト ボックス 338"/>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77833</xdr:rowOff>
    </xdr:from>
    <xdr:to>
      <xdr:col>65</xdr:col>
      <xdr:colOff>53975</xdr:colOff>
      <xdr:row>38</xdr:row>
      <xdr:rowOff>7982</xdr:rowOff>
    </xdr:to>
    <xdr:sp macro="" textlink="">
      <xdr:nvSpPr>
        <xdr:cNvPr id="340" name="楕円 339"/>
        <xdr:cNvSpPr/>
      </xdr:nvSpPr>
      <xdr:spPr>
        <a:xfrm>
          <a:off x="12954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164210</xdr:rowOff>
    </xdr:from>
    <xdr:ext cx="762000" cy="259045"/>
    <xdr:sp macro="" textlink="">
      <xdr:nvSpPr>
        <xdr:cNvPr id="341" name="テキスト ボックス 340"/>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76</xdr:row>
      <xdr:rowOff>168148</xdr:rowOff>
    </xdr:to>
    <xdr:cxnSp macro="">
      <xdr:nvCxnSpPr>
        <xdr:cNvPr id="371" name="直線コネクタ 370"/>
        <xdr:cNvCxnSpPr/>
      </xdr:nvCxnSpPr>
      <xdr:spPr>
        <a:xfrm flipV="1">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74" name="直線コネクタ 373"/>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10413</xdr:rowOff>
    </xdr:to>
    <xdr:cxnSp macro="">
      <xdr:nvCxnSpPr>
        <xdr:cNvPr id="377" name="直線コネクタ 376"/>
        <xdr:cNvCxnSpPr/>
      </xdr:nvCxnSpPr>
      <xdr:spPr>
        <a:xfrm>
          <a:off x="2209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24130</xdr:rowOff>
    </xdr:to>
    <xdr:cxnSp macro="">
      <xdr:nvCxnSpPr>
        <xdr:cNvPr id="380" name="直線コネクタ 379"/>
        <xdr:cNvCxnSpPr/>
      </xdr:nvCxnSpPr>
      <xdr:spPr>
        <a:xfrm flipV="1">
          <a:off x="1320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0" name="楕円 38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2" name="楕円 39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3" name="テキスト ボックス 39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4" name="楕円 393"/>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5" name="テキスト ボックス 394"/>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6" name="楕円 395"/>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7" name="テキスト ボックス 396"/>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8" name="楕円 39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9" name="テキスト ボックス 39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の経常収支比率は、前年度比２．６ポイント増加し、類似団体平均を上回った。少子高齢化による扶助費や公共施設の維持管理等の物件費が増加傾向にあ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90424</xdr:rowOff>
    </xdr:to>
    <xdr:cxnSp macro="">
      <xdr:nvCxnSpPr>
        <xdr:cNvPr id="430" name="直線コネクタ 429"/>
        <xdr:cNvCxnSpPr/>
      </xdr:nvCxnSpPr>
      <xdr:spPr>
        <a:xfrm>
          <a:off x="15671800" y="133446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143002</xdr:rowOff>
    </xdr:to>
    <xdr:cxnSp macro="">
      <xdr:nvCxnSpPr>
        <xdr:cNvPr id="433" name="直線コネクタ 432"/>
        <xdr:cNvCxnSpPr/>
      </xdr:nvCxnSpPr>
      <xdr:spPr>
        <a:xfrm>
          <a:off x="14782800" y="13148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117856</xdr:rowOff>
    </xdr:to>
    <xdr:cxnSp macro="">
      <xdr:nvCxnSpPr>
        <xdr:cNvPr id="436" name="直線コネクタ 435"/>
        <xdr:cNvCxnSpPr/>
      </xdr:nvCxnSpPr>
      <xdr:spPr>
        <a:xfrm>
          <a:off x="13893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94996</xdr:rowOff>
    </xdr:to>
    <xdr:cxnSp macro="">
      <xdr:nvCxnSpPr>
        <xdr:cNvPr id="439" name="直線コネクタ 438"/>
        <xdr:cNvCxnSpPr/>
      </xdr:nvCxnSpPr>
      <xdr:spPr>
        <a:xfrm>
          <a:off x="13004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2" name="テキスト ボックス 451"/>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3" name="楕円 452"/>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4" name="テキスト ボックス 453"/>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5" name="楕円 454"/>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6" name="テキスト ボックス 455"/>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7" name="楕円 456"/>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8" name="テキスト ボックス 457"/>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118789</xdr:rowOff>
    </xdr:from>
    <xdr:to>
      <xdr:col>29</xdr:col>
      <xdr:colOff>127000</xdr:colOff>
      <xdr:row>17</xdr:row>
      <xdr:rowOff>123723</xdr:rowOff>
    </xdr:to>
    <xdr:cxnSp macro="">
      <xdr:nvCxnSpPr>
        <xdr:cNvPr id="50" name="直線コネクタ 49"/>
        <xdr:cNvCxnSpPr/>
      </xdr:nvCxnSpPr>
      <xdr:spPr bwMode="auto">
        <a:xfrm>
          <a:off x="5003800" y="3081064"/>
          <a:ext cx="6477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118789</xdr:rowOff>
    </xdr:from>
    <xdr:to>
      <xdr:col>26</xdr:col>
      <xdr:colOff>50800</xdr:colOff>
      <xdr:row>17</xdr:row>
      <xdr:rowOff>150489</xdr:rowOff>
    </xdr:to>
    <xdr:cxnSp macro="">
      <xdr:nvCxnSpPr>
        <xdr:cNvPr id="53" name="直線コネクタ 52"/>
        <xdr:cNvCxnSpPr/>
      </xdr:nvCxnSpPr>
      <xdr:spPr bwMode="auto">
        <a:xfrm flipV="1">
          <a:off x="4305300" y="3081064"/>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150489</xdr:rowOff>
    </xdr:from>
    <xdr:to>
      <xdr:col>22</xdr:col>
      <xdr:colOff>114300</xdr:colOff>
      <xdr:row>17</xdr:row>
      <xdr:rowOff>151841</xdr:rowOff>
    </xdr:to>
    <xdr:cxnSp macro="">
      <xdr:nvCxnSpPr>
        <xdr:cNvPr id="56" name="直線コネクタ 55"/>
        <xdr:cNvCxnSpPr/>
      </xdr:nvCxnSpPr>
      <xdr:spPr bwMode="auto">
        <a:xfrm flipV="1">
          <a:off x="3606800" y="311276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151841</xdr:rowOff>
    </xdr:from>
    <xdr:to>
      <xdr:col>18</xdr:col>
      <xdr:colOff>177800</xdr:colOff>
      <xdr:row>18</xdr:row>
      <xdr:rowOff>40704</xdr:rowOff>
    </xdr:to>
    <xdr:cxnSp macro="">
      <xdr:nvCxnSpPr>
        <xdr:cNvPr id="59" name="直線コネクタ 58"/>
        <xdr:cNvCxnSpPr/>
      </xdr:nvCxnSpPr>
      <xdr:spPr bwMode="auto">
        <a:xfrm flipV="1">
          <a:off x="2908300" y="3114116"/>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72923</xdr:rowOff>
    </xdr:from>
    <xdr:to>
      <xdr:col>29</xdr:col>
      <xdr:colOff>177800</xdr:colOff>
      <xdr:row>18</xdr:row>
      <xdr:rowOff>3073</xdr:rowOff>
    </xdr:to>
    <xdr:sp macro="" textlink="">
      <xdr:nvSpPr>
        <xdr:cNvPr id="69" name="楕円 68"/>
        <xdr:cNvSpPr/>
      </xdr:nvSpPr>
      <xdr:spPr bwMode="auto">
        <a:xfrm>
          <a:off x="5600700" y="30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45000</xdr:rowOff>
    </xdr:from>
    <xdr:ext cx="762000" cy="259045"/>
    <xdr:sp macro="" textlink="">
      <xdr:nvSpPr>
        <xdr:cNvPr id="70" name="人口1人当たり決算額の推移該当値テキスト130"/>
        <xdr:cNvSpPr txBox="1"/>
      </xdr:nvSpPr>
      <xdr:spPr>
        <a:xfrm>
          <a:off x="5740400" y="30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67989</xdr:rowOff>
    </xdr:from>
    <xdr:to>
      <xdr:col>26</xdr:col>
      <xdr:colOff>101600</xdr:colOff>
      <xdr:row>17</xdr:row>
      <xdr:rowOff>169589</xdr:rowOff>
    </xdr:to>
    <xdr:sp macro="" textlink="">
      <xdr:nvSpPr>
        <xdr:cNvPr id="71" name="楕円 70"/>
        <xdr:cNvSpPr/>
      </xdr:nvSpPr>
      <xdr:spPr bwMode="auto">
        <a:xfrm>
          <a:off x="49530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154366</xdr:rowOff>
    </xdr:from>
    <xdr:ext cx="736600" cy="259045"/>
    <xdr:sp macro="" textlink="">
      <xdr:nvSpPr>
        <xdr:cNvPr id="72" name="テキスト ボックス 71"/>
        <xdr:cNvSpPr txBox="1"/>
      </xdr:nvSpPr>
      <xdr:spPr>
        <a:xfrm>
          <a:off x="4622800" y="311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99689</xdr:rowOff>
    </xdr:from>
    <xdr:to>
      <xdr:col>22</xdr:col>
      <xdr:colOff>165100</xdr:colOff>
      <xdr:row>18</xdr:row>
      <xdr:rowOff>29839</xdr:rowOff>
    </xdr:to>
    <xdr:sp macro="" textlink="">
      <xdr:nvSpPr>
        <xdr:cNvPr id="73" name="楕円 72"/>
        <xdr:cNvSpPr/>
      </xdr:nvSpPr>
      <xdr:spPr bwMode="auto">
        <a:xfrm>
          <a:off x="42545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14616</xdr:rowOff>
    </xdr:from>
    <xdr:ext cx="762000" cy="259045"/>
    <xdr:sp macro="" textlink="">
      <xdr:nvSpPr>
        <xdr:cNvPr id="74" name="テキスト ボックス 73"/>
        <xdr:cNvSpPr txBox="1"/>
      </xdr:nvSpPr>
      <xdr:spPr>
        <a:xfrm>
          <a:off x="3924300" y="3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101041</xdr:rowOff>
    </xdr:from>
    <xdr:to>
      <xdr:col>19</xdr:col>
      <xdr:colOff>38100</xdr:colOff>
      <xdr:row>18</xdr:row>
      <xdr:rowOff>31191</xdr:rowOff>
    </xdr:to>
    <xdr:sp macro="" textlink="">
      <xdr:nvSpPr>
        <xdr:cNvPr id="75" name="楕円 74"/>
        <xdr:cNvSpPr/>
      </xdr:nvSpPr>
      <xdr:spPr bwMode="auto">
        <a:xfrm>
          <a:off x="35560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15968</xdr:rowOff>
    </xdr:from>
    <xdr:ext cx="762000" cy="259045"/>
    <xdr:sp macro="" textlink="">
      <xdr:nvSpPr>
        <xdr:cNvPr id="76" name="テキスト ボックス 75"/>
        <xdr:cNvSpPr txBox="1"/>
      </xdr:nvSpPr>
      <xdr:spPr>
        <a:xfrm>
          <a:off x="32258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161354</xdr:rowOff>
    </xdr:from>
    <xdr:to>
      <xdr:col>15</xdr:col>
      <xdr:colOff>101600</xdr:colOff>
      <xdr:row>18</xdr:row>
      <xdr:rowOff>91504</xdr:rowOff>
    </xdr:to>
    <xdr:sp macro="" textlink="">
      <xdr:nvSpPr>
        <xdr:cNvPr id="77" name="楕円 76"/>
        <xdr:cNvSpPr/>
      </xdr:nvSpPr>
      <xdr:spPr bwMode="auto">
        <a:xfrm>
          <a:off x="28575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76280</xdr:rowOff>
    </xdr:from>
    <xdr:ext cx="762000" cy="259045"/>
    <xdr:sp macro="" textlink="">
      <xdr:nvSpPr>
        <xdr:cNvPr id="78" name="テキスト ボックス 77"/>
        <xdr:cNvSpPr txBox="1"/>
      </xdr:nvSpPr>
      <xdr:spPr>
        <a:xfrm>
          <a:off x="2527300" y="32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254755</xdr:rowOff>
    </xdr:from>
    <xdr:to>
      <xdr:col>29</xdr:col>
      <xdr:colOff>127000</xdr:colOff>
      <xdr:row>35</xdr:row>
      <xdr:rowOff>262299</xdr:rowOff>
    </xdr:to>
    <xdr:cxnSp macro="">
      <xdr:nvCxnSpPr>
        <xdr:cNvPr id="113" name="直線コネクタ 112"/>
        <xdr:cNvCxnSpPr/>
      </xdr:nvCxnSpPr>
      <xdr:spPr bwMode="auto">
        <a:xfrm>
          <a:off x="5003800" y="6865105"/>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247075</xdr:rowOff>
    </xdr:from>
    <xdr:ext cx="762000" cy="259045"/>
    <xdr:sp macro="" textlink="">
      <xdr:nvSpPr>
        <xdr:cNvPr id="114" name="人口1人当たり決算額の推移平均値テキスト445"/>
        <xdr:cNvSpPr txBox="1"/>
      </xdr:nvSpPr>
      <xdr:spPr>
        <a:xfrm>
          <a:off x="5740400" y="6857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163282</xdr:rowOff>
    </xdr:from>
    <xdr:to>
      <xdr:col>26</xdr:col>
      <xdr:colOff>50800</xdr:colOff>
      <xdr:row>35</xdr:row>
      <xdr:rowOff>254755</xdr:rowOff>
    </xdr:to>
    <xdr:cxnSp macro="">
      <xdr:nvCxnSpPr>
        <xdr:cNvPr id="116" name="直線コネクタ 115"/>
        <xdr:cNvCxnSpPr/>
      </xdr:nvCxnSpPr>
      <xdr:spPr bwMode="auto">
        <a:xfrm>
          <a:off x="4305300" y="6773632"/>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163282</xdr:rowOff>
    </xdr:from>
    <xdr:to>
      <xdr:col>22</xdr:col>
      <xdr:colOff>114300</xdr:colOff>
      <xdr:row>35</xdr:row>
      <xdr:rowOff>315333</xdr:rowOff>
    </xdr:to>
    <xdr:cxnSp macro="">
      <xdr:nvCxnSpPr>
        <xdr:cNvPr id="119" name="直線コネクタ 118"/>
        <xdr:cNvCxnSpPr/>
      </xdr:nvCxnSpPr>
      <xdr:spPr bwMode="auto">
        <a:xfrm flipV="1">
          <a:off x="3606800" y="6773632"/>
          <a:ext cx="698500" cy="15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315333</xdr:rowOff>
    </xdr:from>
    <xdr:to>
      <xdr:col>18</xdr:col>
      <xdr:colOff>177800</xdr:colOff>
      <xdr:row>36</xdr:row>
      <xdr:rowOff>1760</xdr:rowOff>
    </xdr:to>
    <xdr:cxnSp macro="">
      <xdr:nvCxnSpPr>
        <xdr:cNvPr id="122" name="直線コネクタ 121"/>
        <xdr:cNvCxnSpPr/>
      </xdr:nvCxnSpPr>
      <xdr:spPr bwMode="auto">
        <a:xfrm flipV="1">
          <a:off x="2908300" y="6925683"/>
          <a:ext cx="698500" cy="2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211499</xdr:rowOff>
    </xdr:from>
    <xdr:to>
      <xdr:col>29</xdr:col>
      <xdr:colOff>177800</xdr:colOff>
      <xdr:row>35</xdr:row>
      <xdr:rowOff>313099</xdr:rowOff>
    </xdr:to>
    <xdr:sp macro="" textlink="">
      <xdr:nvSpPr>
        <xdr:cNvPr id="132" name="楕円 131"/>
        <xdr:cNvSpPr/>
      </xdr:nvSpPr>
      <xdr:spPr bwMode="auto">
        <a:xfrm>
          <a:off x="56007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56576</xdr:rowOff>
    </xdr:from>
    <xdr:ext cx="762000" cy="259045"/>
    <xdr:sp macro="" textlink="">
      <xdr:nvSpPr>
        <xdr:cNvPr id="133" name="人口1人当たり決算額の推移該当値テキスト445"/>
        <xdr:cNvSpPr txBox="1"/>
      </xdr:nvSpPr>
      <xdr:spPr>
        <a:xfrm>
          <a:off x="5740400" y="66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203955</xdr:rowOff>
    </xdr:from>
    <xdr:to>
      <xdr:col>26</xdr:col>
      <xdr:colOff>101600</xdr:colOff>
      <xdr:row>35</xdr:row>
      <xdr:rowOff>305555</xdr:rowOff>
    </xdr:to>
    <xdr:sp macro="" textlink="">
      <xdr:nvSpPr>
        <xdr:cNvPr id="134" name="楕円 133"/>
        <xdr:cNvSpPr/>
      </xdr:nvSpPr>
      <xdr:spPr bwMode="auto">
        <a:xfrm>
          <a:off x="49530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315732</xdr:rowOff>
    </xdr:from>
    <xdr:ext cx="736600" cy="259045"/>
    <xdr:sp macro="" textlink="">
      <xdr:nvSpPr>
        <xdr:cNvPr id="135" name="テキスト ボックス 134"/>
        <xdr:cNvSpPr txBox="1"/>
      </xdr:nvSpPr>
      <xdr:spPr>
        <a:xfrm>
          <a:off x="4622800" y="658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112482</xdr:rowOff>
    </xdr:from>
    <xdr:to>
      <xdr:col>22</xdr:col>
      <xdr:colOff>165100</xdr:colOff>
      <xdr:row>35</xdr:row>
      <xdr:rowOff>214082</xdr:rowOff>
    </xdr:to>
    <xdr:sp macro="" textlink="">
      <xdr:nvSpPr>
        <xdr:cNvPr id="136" name="楕円 135"/>
        <xdr:cNvSpPr/>
      </xdr:nvSpPr>
      <xdr:spPr bwMode="auto">
        <a:xfrm>
          <a:off x="42545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224259</xdr:rowOff>
    </xdr:from>
    <xdr:ext cx="762000" cy="259045"/>
    <xdr:sp macro="" textlink="">
      <xdr:nvSpPr>
        <xdr:cNvPr id="137" name="テキスト ボックス 136"/>
        <xdr:cNvSpPr txBox="1"/>
      </xdr:nvSpPr>
      <xdr:spPr>
        <a:xfrm>
          <a:off x="3924300" y="64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264533</xdr:rowOff>
    </xdr:from>
    <xdr:to>
      <xdr:col>19</xdr:col>
      <xdr:colOff>38100</xdr:colOff>
      <xdr:row>36</xdr:row>
      <xdr:rowOff>23233</xdr:rowOff>
    </xdr:to>
    <xdr:sp macro="" textlink="">
      <xdr:nvSpPr>
        <xdr:cNvPr id="138" name="楕円 137"/>
        <xdr:cNvSpPr/>
      </xdr:nvSpPr>
      <xdr:spPr bwMode="auto">
        <a:xfrm>
          <a:off x="35560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8010</xdr:rowOff>
    </xdr:from>
    <xdr:ext cx="762000" cy="259045"/>
    <xdr:sp macro="" textlink="">
      <xdr:nvSpPr>
        <xdr:cNvPr id="139" name="テキスト ボックス 138"/>
        <xdr:cNvSpPr txBox="1"/>
      </xdr:nvSpPr>
      <xdr:spPr>
        <a:xfrm>
          <a:off x="32258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293860</xdr:rowOff>
    </xdr:from>
    <xdr:to>
      <xdr:col>15</xdr:col>
      <xdr:colOff>101600</xdr:colOff>
      <xdr:row>36</xdr:row>
      <xdr:rowOff>52560</xdr:rowOff>
    </xdr:to>
    <xdr:sp macro="" textlink="">
      <xdr:nvSpPr>
        <xdr:cNvPr id="140" name="楕円 139"/>
        <xdr:cNvSpPr/>
      </xdr:nvSpPr>
      <xdr:spPr bwMode="auto">
        <a:xfrm>
          <a:off x="2857500" y="69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37337</xdr:rowOff>
    </xdr:from>
    <xdr:ext cx="762000" cy="259045"/>
    <xdr:sp macro="" textlink="">
      <xdr:nvSpPr>
        <xdr:cNvPr id="141" name="テキスト ボックス 140"/>
        <xdr:cNvSpPr txBox="1"/>
      </xdr:nvSpPr>
      <xdr:spPr>
        <a:xfrm>
          <a:off x="2527300" y="69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74911</xdr:rowOff>
    </xdr:from>
    <xdr:to>
      <xdr:col>24</xdr:col>
      <xdr:colOff>63500</xdr:colOff>
      <xdr:row>38</xdr:row>
      <xdr:rowOff>83236</xdr:rowOff>
    </xdr:to>
    <xdr:cxnSp macro="">
      <xdr:nvCxnSpPr>
        <xdr:cNvPr id="61" name="直線コネクタ 60"/>
        <xdr:cNvCxnSpPr/>
      </xdr:nvCxnSpPr>
      <xdr:spPr>
        <a:xfrm flipV="1">
          <a:off x="3797300" y="6590011"/>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83236</xdr:rowOff>
    </xdr:from>
    <xdr:to>
      <xdr:col>19</xdr:col>
      <xdr:colOff>177800</xdr:colOff>
      <xdr:row>38</xdr:row>
      <xdr:rowOff>90932</xdr:rowOff>
    </xdr:to>
    <xdr:cxnSp macro="">
      <xdr:nvCxnSpPr>
        <xdr:cNvPr id="64" name="直線コネクタ 63"/>
        <xdr:cNvCxnSpPr/>
      </xdr:nvCxnSpPr>
      <xdr:spPr>
        <a:xfrm flipV="1">
          <a:off x="2908300" y="659833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90932</xdr:rowOff>
    </xdr:from>
    <xdr:to>
      <xdr:col>15</xdr:col>
      <xdr:colOff>50800</xdr:colOff>
      <xdr:row>38</xdr:row>
      <xdr:rowOff>95180</xdr:rowOff>
    </xdr:to>
    <xdr:cxnSp macro="">
      <xdr:nvCxnSpPr>
        <xdr:cNvPr id="67" name="直線コネクタ 66"/>
        <xdr:cNvCxnSpPr/>
      </xdr:nvCxnSpPr>
      <xdr:spPr>
        <a:xfrm flipV="1">
          <a:off x="2019300" y="660603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95180</xdr:rowOff>
    </xdr:from>
    <xdr:to>
      <xdr:col>10</xdr:col>
      <xdr:colOff>114300</xdr:colOff>
      <xdr:row>38</xdr:row>
      <xdr:rowOff>114573</xdr:rowOff>
    </xdr:to>
    <xdr:cxnSp macro="">
      <xdr:nvCxnSpPr>
        <xdr:cNvPr id="70" name="直線コネクタ 69"/>
        <xdr:cNvCxnSpPr/>
      </xdr:nvCxnSpPr>
      <xdr:spPr>
        <a:xfrm flipV="1">
          <a:off x="1130300" y="6610280"/>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24111</xdr:rowOff>
    </xdr:from>
    <xdr:to>
      <xdr:col>24</xdr:col>
      <xdr:colOff>114300</xdr:colOff>
      <xdr:row>38</xdr:row>
      <xdr:rowOff>125711</xdr:rowOff>
    </xdr:to>
    <xdr:sp macro="" textlink="">
      <xdr:nvSpPr>
        <xdr:cNvPr id="80" name="楕円 79"/>
        <xdr:cNvSpPr/>
      </xdr:nvSpPr>
      <xdr:spPr>
        <a:xfrm>
          <a:off x="45847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2538</xdr:rowOff>
    </xdr:from>
    <xdr:ext cx="534377" cy="259045"/>
    <xdr:sp macro="" textlink="">
      <xdr:nvSpPr>
        <xdr:cNvPr id="81" name="人件費該当値テキスト"/>
        <xdr:cNvSpPr txBox="1"/>
      </xdr:nvSpPr>
      <xdr:spPr>
        <a:xfrm>
          <a:off x="4686300" y="65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32436</xdr:rowOff>
    </xdr:from>
    <xdr:to>
      <xdr:col>20</xdr:col>
      <xdr:colOff>38100</xdr:colOff>
      <xdr:row>38</xdr:row>
      <xdr:rowOff>134036</xdr:rowOff>
    </xdr:to>
    <xdr:sp macro="" textlink="">
      <xdr:nvSpPr>
        <xdr:cNvPr id="82" name="楕円 81"/>
        <xdr:cNvSpPr/>
      </xdr:nvSpPr>
      <xdr:spPr>
        <a:xfrm>
          <a:off x="3746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125163</xdr:rowOff>
    </xdr:from>
    <xdr:ext cx="534377" cy="259045"/>
    <xdr:sp macro="" textlink="">
      <xdr:nvSpPr>
        <xdr:cNvPr id="83" name="テキスト ボックス 82"/>
        <xdr:cNvSpPr txBox="1"/>
      </xdr:nvSpPr>
      <xdr:spPr>
        <a:xfrm>
          <a:off x="3530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40132</xdr:rowOff>
    </xdr:from>
    <xdr:to>
      <xdr:col>15</xdr:col>
      <xdr:colOff>101600</xdr:colOff>
      <xdr:row>38</xdr:row>
      <xdr:rowOff>141732</xdr:rowOff>
    </xdr:to>
    <xdr:sp macro="" textlink="">
      <xdr:nvSpPr>
        <xdr:cNvPr id="84" name="楕円 83"/>
        <xdr:cNvSpPr/>
      </xdr:nvSpPr>
      <xdr:spPr>
        <a:xfrm>
          <a:off x="2857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132859</xdr:rowOff>
    </xdr:from>
    <xdr:ext cx="534377" cy="259045"/>
    <xdr:sp macro="" textlink="">
      <xdr:nvSpPr>
        <xdr:cNvPr id="85" name="テキスト ボックス 84"/>
        <xdr:cNvSpPr txBox="1"/>
      </xdr:nvSpPr>
      <xdr:spPr>
        <a:xfrm>
          <a:off x="2641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44380</xdr:rowOff>
    </xdr:from>
    <xdr:to>
      <xdr:col>10</xdr:col>
      <xdr:colOff>165100</xdr:colOff>
      <xdr:row>38</xdr:row>
      <xdr:rowOff>145980</xdr:rowOff>
    </xdr:to>
    <xdr:sp macro="" textlink="">
      <xdr:nvSpPr>
        <xdr:cNvPr id="86" name="楕円 85"/>
        <xdr:cNvSpPr/>
      </xdr:nvSpPr>
      <xdr:spPr>
        <a:xfrm>
          <a:off x="1968500" y="65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137107</xdr:rowOff>
    </xdr:from>
    <xdr:ext cx="534377" cy="259045"/>
    <xdr:sp macro="" textlink="">
      <xdr:nvSpPr>
        <xdr:cNvPr id="87" name="テキスト ボックス 86"/>
        <xdr:cNvSpPr txBox="1"/>
      </xdr:nvSpPr>
      <xdr:spPr>
        <a:xfrm>
          <a:off x="1752111" y="66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63773</xdr:rowOff>
    </xdr:from>
    <xdr:to>
      <xdr:col>6</xdr:col>
      <xdr:colOff>38100</xdr:colOff>
      <xdr:row>38</xdr:row>
      <xdr:rowOff>165373</xdr:rowOff>
    </xdr:to>
    <xdr:sp macro="" textlink="">
      <xdr:nvSpPr>
        <xdr:cNvPr id="88" name="楕円 87"/>
        <xdr:cNvSpPr/>
      </xdr:nvSpPr>
      <xdr:spPr>
        <a:xfrm>
          <a:off x="1079500" y="6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156500</xdr:rowOff>
    </xdr:from>
    <xdr:ext cx="534377" cy="259045"/>
    <xdr:sp macro="" textlink="">
      <xdr:nvSpPr>
        <xdr:cNvPr id="89" name="テキスト ボックス 88"/>
        <xdr:cNvSpPr txBox="1"/>
      </xdr:nvSpPr>
      <xdr:spPr>
        <a:xfrm>
          <a:off x="863111" y="66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61542</xdr:rowOff>
    </xdr:from>
    <xdr:to>
      <xdr:col>24</xdr:col>
      <xdr:colOff>63500</xdr:colOff>
      <xdr:row>56</xdr:row>
      <xdr:rowOff>108268</xdr:rowOff>
    </xdr:to>
    <xdr:cxnSp macro="">
      <xdr:nvCxnSpPr>
        <xdr:cNvPr id="117" name="直線コネクタ 116"/>
        <xdr:cNvCxnSpPr/>
      </xdr:nvCxnSpPr>
      <xdr:spPr>
        <a:xfrm flipV="1">
          <a:off x="3797300" y="9491292"/>
          <a:ext cx="838200" cy="21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89294</xdr:rowOff>
    </xdr:from>
    <xdr:to>
      <xdr:col>19</xdr:col>
      <xdr:colOff>177800</xdr:colOff>
      <xdr:row>56</xdr:row>
      <xdr:rowOff>108268</xdr:rowOff>
    </xdr:to>
    <xdr:cxnSp macro="">
      <xdr:nvCxnSpPr>
        <xdr:cNvPr id="120" name="直線コネクタ 119"/>
        <xdr:cNvCxnSpPr/>
      </xdr:nvCxnSpPr>
      <xdr:spPr>
        <a:xfrm>
          <a:off x="2908300" y="96904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47848</xdr:rowOff>
    </xdr:from>
    <xdr:to>
      <xdr:col>15</xdr:col>
      <xdr:colOff>50800</xdr:colOff>
      <xdr:row>56</xdr:row>
      <xdr:rowOff>89294</xdr:rowOff>
    </xdr:to>
    <xdr:cxnSp macro="">
      <xdr:nvCxnSpPr>
        <xdr:cNvPr id="123" name="直線コネクタ 122"/>
        <xdr:cNvCxnSpPr/>
      </xdr:nvCxnSpPr>
      <xdr:spPr>
        <a:xfrm>
          <a:off x="2019300" y="9649048"/>
          <a:ext cx="889000" cy="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47848</xdr:rowOff>
    </xdr:from>
    <xdr:to>
      <xdr:col>10</xdr:col>
      <xdr:colOff>114300</xdr:colOff>
      <xdr:row>56</xdr:row>
      <xdr:rowOff>144066</xdr:rowOff>
    </xdr:to>
    <xdr:cxnSp macro="">
      <xdr:nvCxnSpPr>
        <xdr:cNvPr id="126" name="直線コネクタ 125"/>
        <xdr:cNvCxnSpPr/>
      </xdr:nvCxnSpPr>
      <xdr:spPr>
        <a:xfrm flipV="1">
          <a:off x="1130300" y="9649048"/>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10742</xdr:rowOff>
    </xdr:from>
    <xdr:to>
      <xdr:col>24</xdr:col>
      <xdr:colOff>114300</xdr:colOff>
      <xdr:row>55</xdr:row>
      <xdr:rowOff>112342</xdr:rowOff>
    </xdr:to>
    <xdr:sp macro="" textlink="">
      <xdr:nvSpPr>
        <xdr:cNvPr id="136" name="楕円 135"/>
        <xdr:cNvSpPr/>
      </xdr:nvSpPr>
      <xdr:spPr>
        <a:xfrm>
          <a:off x="4584700" y="94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160619</xdr:rowOff>
    </xdr:from>
    <xdr:ext cx="534377" cy="259045"/>
    <xdr:sp macro="" textlink="">
      <xdr:nvSpPr>
        <xdr:cNvPr id="137" name="物件費該当値テキスト"/>
        <xdr:cNvSpPr txBox="1"/>
      </xdr:nvSpPr>
      <xdr:spPr>
        <a:xfrm>
          <a:off x="4686300" y="94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57468</xdr:rowOff>
    </xdr:from>
    <xdr:to>
      <xdr:col>20</xdr:col>
      <xdr:colOff>38100</xdr:colOff>
      <xdr:row>56</xdr:row>
      <xdr:rowOff>159068</xdr:rowOff>
    </xdr:to>
    <xdr:sp macro="" textlink="">
      <xdr:nvSpPr>
        <xdr:cNvPr id="138" name="楕円 137"/>
        <xdr:cNvSpPr/>
      </xdr:nvSpPr>
      <xdr:spPr>
        <a:xfrm>
          <a:off x="3746500" y="96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150195</xdr:rowOff>
    </xdr:from>
    <xdr:ext cx="534377" cy="259045"/>
    <xdr:sp macro="" textlink="">
      <xdr:nvSpPr>
        <xdr:cNvPr id="139" name="テキスト ボックス 138"/>
        <xdr:cNvSpPr txBox="1"/>
      </xdr:nvSpPr>
      <xdr:spPr>
        <a:xfrm>
          <a:off x="3530111" y="97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38494</xdr:rowOff>
    </xdr:from>
    <xdr:to>
      <xdr:col>15</xdr:col>
      <xdr:colOff>101600</xdr:colOff>
      <xdr:row>56</xdr:row>
      <xdr:rowOff>140094</xdr:rowOff>
    </xdr:to>
    <xdr:sp macro="" textlink="">
      <xdr:nvSpPr>
        <xdr:cNvPr id="140" name="楕円 139"/>
        <xdr:cNvSpPr/>
      </xdr:nvSpPr>
      <xdr:spPr>
        <a:xfrm>
          <a:off x="2857500" y="96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131221</xdr:rowOff>
    </xdr:from>
    <xdr:ext cx="534377" cy="259045"/>
    <xdr:sp macro="" textlink="">
      <xdr:nvSpPr>
        <xdr:cNvPr id="141" name="テキスト ボックス 140"/>
        <xdr:cNvSpPr txBox="1"/>
      </xdr:nvSpPr>
      <xdr:spPr>
        <a:xfrm>
          <a:off x="2641111" y="97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168498</xdr:rowOff>
    </xdr:from>
    <xdr:to>
      <xdr:col>10</xdr:col>
      <xdr:colOff>165100</xdr:colOff>
      <xdr:row>56</xdr:row>
      <xdr:rowOff>98648</xdr:rowOff>
    </xdr:to>
    <xdr:sp macro="" textlink="">
      <xdr:nvSpPr>
        <xdr:cNvPr id="142" name="楕円 141"/>
        <xdr:cNvSpPr/>
      </xdr:nvSpPr>
      <xdr:spPr>
        <a:xfrm>
          <a:off x="1968500" y="95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89775</xdr:rowOff>
    </xdr:from>
    <xdr:ext cx="534377" cy="259045"/>
    <xdr:sp macro="" textlink="">
      <xdr:nvSpPr>
        <xdr:cNvPr id="143" name="テキスト ボックス 142"/>
        <xdr:cNvSpPr txBox="1"/>
      </xdr:nvSpPr>
      <xdr:spPr>
        <a:xfrm>
          <a:off x="1752111" y="96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93266</xdr:rowOff>
    </xdr:from>
    <xdr:to>
      <xdr:col>6</xdr:col>
      <xdr:colOff>38100</xdr:colOff>
      <xdr:row>57</xdr:row>
      <xdr:rowOff>23416</xdr:rowOff>
    </xdr:to>
    <xdr:sp macro="" textlink="">
      <xdr:nvSpPr>
        <xdr:cNvPr id="144" name="楕円 143"/>
        <xdr:cNvSpPr/>
      </xdr:nvSpPr>
      <xdr:spPr>
        <a:xfrm>
          <a:off x="1079500" y="96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14543</xdr:rowOff>
    </xdr:from>
    <xdr:ext cx="534377" cy="259045"/>
    <xdr:sp macro="" textlink="">
      <xdr:nvSpPr>
        <xdr:cNvPr id="145" name="テキスト ボックス 144"/>
        <xdr:cNvSpPr txBox="1"/>
      </xdr:nvSpPr>
      <xdr:spPr>
        <a:xfrm>
          <a:off x="863111" y="97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85111</xdr:rowOff>
    </xdr:from>
    <xdr:to>
      <xdr:col>24</xdr:col>
      <xdr:colOff>63500</xdr:colOff>
      <xdr:row>78</xdr:row>
      <xdr:rowOff>86847</xdr:rowOff>
    </xdr:to>
    <xdr:cxnSp macro="">
      <xdr:nvCxnSpPr>
        <xdr:cNvPr id="172" name="直線コネクタ 171"/>
        <xdr:cNvCxnSpPr/>
      </xdr:nvCxnSpPr>
      <xdr:spPr>
        <a:xfrm>
          <a:off x="3797300" y="13458211"/>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85111</xdr:rowOff>
    </xdr:from>
    <xdr:to>
      <xdr:col>19</xdr:col>
      <xdr:colOff>177800</xdr:colOff>
      <xdr:row>78</xdr:row>
      <xdr:rowOff>87990</xdr:rowOff>
    </xdr:to>
    <xdr:cxnSp macro="">
      <xdr:nvCxnSpPr>
        <xdr:cNvPr id="175" name="直線コネクタ 174"/>
        <xdr:cNvCxnSpPr/>
      </xdr:nvCxnSpPr>
      <xdr:spPr>
        <a:xfrm flipV="1">
          <a:off x="2908300" y="13458211"/>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80310</xdr:rowOff>
    </xdr:from>
    <xdr:to>
      <xdr:col>15</xdr:col>
      <xdr:colOff>50800</xdr:colOff>
      <xdr:row>78</xdr:row>
      <xdr:rowOff>87990</xdr:rowOff>
    </xdr:to>
    <xdr:cxnSp macro="">
      <xdr:nvCxnSpPr>
        <xdr:cNvPr id="178" name="直線コネクタ 177"/>
        <xdr:cNvCxnSpPr/>
      </xdr:nvCxnSpPr>
      <xdr:spPr>
        <a:xfrm>
          <a:off x="2019300" y="13453410"/>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70252</xdr:rowOff>
    </xdr:from>
    <xdr:to>
      <xdr:col>10</xdr:col>
      <xdr:colOff>114300</xdr:colOff>
      <xdr:row>78</xdr:row>
      <xdr:rowOff>80310</xdr:rowOff>
    </xdr:to>
    <xdr:cxnSp macro="">
      <xdr:nvCxnSpPr>
        <xdr:cNvPr id="181" name="直線コネクタ 180"/>
        <xdr:cNvCxnSpPr/>
      </xdr:nvCxnSpPr>
      <xdr:spPr>
        <a:xfrm>
          <a:off x="1130300" y="1344335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36047</xdr:rowOff>
    </xdr:from>
    <xdr:to>
      <xdr:col>24</xdr:col>
      <xdr:colOff>114300</xdr:colOff>
      <xdr:row>78</xdr:row>
      <xdr:rowOff>137647</xdr:rowOff>
    </xdr:to>
    <xdr:sp macro="" textlink="">
      <xdr:nvSpPr>
        <xdr:cNvPr id="191" name="楕円 190"/>
        <xdr:cNvSpPr/>
      </xdr:nvSpPr>
      <xdr:spPr>
        <a:xfrm>
          <a:off x="45847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122424</xdr:rowOff>
    </xdr:from>
    <xdr:ext cx="469744" cy="259045"/>
    <xdr:sp macro="" textlink="">
      <xdr:nvSpPr>
        <xdr:cNvPr id="192" name="維持補修費該当値テキスト"/>
        <xdr:cNvSpPr txBox="1"/>
      </xdr:nvSpPr>
      <xdr:spPr>
        <a:xfrm>
          <a:off x="4686300" y="133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34311</xdr:rowOff>
    </xdr:from>
    <xdr:to>
      <xdr:col>20</xdr:col>
      <xdr:colOff>38100</xdr:colOff>
      <xdr:row>78</xdr:row>
      <xdr:rowOff>135911</xdr:rowOff>
    </xdr:to>
    <xdr:sp macro="" textlink="">
      <xdr:nvSpPr>
        <xdr:cNvPr id="193" name="楕円 192"/>
        <xdr:cNvSpPr/>
      </xdr:nvSpPr>
      <xdr:spPr>
        <a:xfrm>
          <a:off x="3746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127038</xdr:rowOff>
    </xdr:from>
    <xdr:ext cx="469744" cy="259045"/>
    <xdr:sp macro="" textlink="">
      <xdr:nvSpPr>
        <xdr:cNvPr id="194" name="テキスト ボックス 193"/>
        <xdr:cNvSpPr txBox="1"/>
      </xdr:nvSpPr>
      <xdr:spPr>
        <a:xfrm>
          <a:off x="3562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37190</xdr:rowOff>
    </xdr:from>
    <xdr:to>
      <xdr:col>15</xdr:col>
      <xdr:colOff>101600</xdr:colOff>
      <xdr:row>78</xdr:row>
      <xdr:rowOff>138790</xdr:rowOff>
    </xdr:to>
    <xdr:sp macro="" textlink="">
      <xdr:nvSpPr>
        <xdr:cNvPr id="195" name="楕円 194"/>
        <xdr:cNvSpPr/>
      </xdr:nvSpPr>
      <xdr:spPr>
        <a:xfrm>
          <a:off x="2857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129917</xdr:rowOff>
    </xdr:from>
    <xdr:ext cx="469744" cy="259045"/>
    <xdr:sp macro="" textlink="">
      <xdr:nvSpPr>
        <xdr:cNvPr id="196" name="テキスト ボックス 195"/>
        <xdr:cNvSpPr txBox="1"/>
      </xdr:nvSpPr>
      <xdr:spPr>
        <a:xfrm>
          <a:off x="2673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29510</xdr:rowOff>
    </xdr:from>
    <xdr:to>
      <xdr:col>10</xdr:col>
      <xdr:colOff>165100</xdr:colOff>
      <xdr:row>78</xdr:row>
      <xdr:rowOff>131110</xdr:rowOff>
    </xdr:to>
    <xdr:sp macro="" textlink="">
      <xdr:nvSpPr>
        <xdr:cNvPr id="197" name="楕円 196"/>
        <xdr:cNvSpPr/>
      </xdr:nvSpPr>
      <xdr:spPr>
        <a:xfrm>
          <a:off x="1968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122237</xdr:rowOff>
    </xdr:from>
    <xdr:ext cx="469744" cy="259045"/>
    <xdr:sp macro="" textlink="">
      <xdr:nvSpPr>
        <xdr:cNvPr id="198" name="テキスト ボックス 197"/>
        <xdr:cNvSpPr txBox="1"/>
      </xdr:nvSpPr>
      <xdr:spPr>
        <a:xfrm>
          <a:off x="1784428"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19452</xdr:rowOff>
    </xdr:from>
    <xdr:to>
      <xdr:col>6</xdr:col>
      <xdr:colOff>38100</xdr:colOff>
      <xdr:row>78</xdr:row>
      <xdr:rowOff>121052</xdr:rowOff>
    </xdr:to>
    <xdr:sp macro="" textlink="">
      <xdr:nvSpPr>
        <xdr:cNvPr id="199" name="楕円 198"/>
        <xdr:cNvSpPr/>
      </xdr:nvSpPr>
      <xdr:spPr>
        <a:xfrm>
          <a:off x="1079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112179</xdr:rowOff>
    </xdr:from>
    <xdr:ext cx="469744" cy="259045"/>
    <xdr:sp macro="" textlink="">
      <xdr:nvSpPr>
        <xdr:cNvPr id="200" name="テキスト ボックス 199"/>
        <xdr:cNvSpPr txBox="1"/>
      </xdr:nvSpPr>
      <xdr:spPr>
        <a:xfrm>
          <a:off x="895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138531</xdr:rowOff>
    </xdr:from>
    <xdr:to>
      <xdr:col>24</xdr:col>
      <xdr:colOff>62865</xdr:colOff>
      <xdr:row>97</xdr:row>
      <xdr:rowOff>86449</xdr:rowOff>
    </xdr:to>
    <xdr:cxnSp macro="">
      <xdr:nvCxnSpPr>
        <xdr:cNvPr id="225" name="直線コネクタ 224"/>
        <xdr:cNvCxnSpPr/>
      </xdr:nvCxnSpPr>
      <xdr:spPr>
        <a:xfrm flipV="1">
          <a:off x="4633595" y="15397581"/>
          <a:ext cx="1270" cy="131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90276</xdr:rowOff>
    </xdr:from>
    <xdr:ext cx="534377" cy="259045"/>
    <xdr:sp macro="" textlink="">
      <xdr:nvSpPr>
        <xdr:cNvPr id="226" name="扶助費最小値テキスト"/>
        <xdr:cNvSpPr txBox="1"/>
      </xdr:nvSpPr>
      <xdr:spPr>
        <a:xfrm>
          <a:off x="4686300" y="167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86449</xdr:rowOff>
    </xdr:from>
    <xdr:to>
      <xdr:col>24</xdr:col>
      <xdr:colOff>152400</xdr:colOff>
      <xdr:row>97</xdr:row>
      <xdr:rowOff>86449</xdr:rowOff>
    </xdr:to>
    <xdr:cxnSp macro="">
      <xdr:nvCxnSpPr>
        <xdr:cNvPr id="227" name="直線コネクタ 226"/>
        <xdr:cNvCxnSpPr/>
      </xdr:nvCxnSpPr>
      <xdr:spPr>
        <a:xfrm>
          <a:off x="4546600" y="1671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85208</xdr:rowOff>
    </xdr:from>
    <xdr:ext cx="599010" cy="259045"/>
    <xdr:sp macro="" textlink="">
      <xdr:nvSpPr>
        <xdr:cNvPr id="228" name="扶助費最大値テキスト"/>
        <xdr:cNvSpPr txBox="1"/>
      </xdr:nvSpPr>
      <xdr:spPr>
        <a:xfrm>
          <a:off x="4686300" y="1517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138531</xdr:rowOff>
    </xdr:from>
    <xdr:to>
      <xdr:col>24</xdr:col>
      <xdr:colOff>152400</xdr:colOff>
      <xdr:row>89</xdr:row>
      <xdr:rowOff>138531</xdr:rowOff>
    </xdr:to>
    <xdr:cxnSp macro="">
      <xdr:nvCxnSpPr>
        <xdr:cNvPr id="229" name="直線コネクタ 228"/>
        <xdr:cNvCxnSpPr/>
      </xdr:nvCxnSpPr>
      <xdr:spPr>
        <a:xfrm>
          <a:off x="4546600" y="1539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15532</xdr:rowOff>
    </xdr:from>
    <xdr:to>
      <xdr:col>24</xdr:col>
      <xdr:colOff>63500</xdr:colOff>
      <xdr:row>97</xdr:row>
      <xdr:rowOff>42405</xdr:rowOff>
    </xdr:to>
    <xdr:cxnSp macro="">
      <xdr:nvCxnSpPr>
        <xdr:cNvPr id="230" name="直線コネクタ 229"/>
        <xdr:cNvCxnSpPr/>
      </xdr:nvCxnSpPr>
      <xdr:spPr>
        <a:xfrm flipV="1">
          <a:off x="3797300" y="16646182"/>
          <a:ext cx="8382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99762</xdr:rowOff>
    </xdr:from>
    <xdr:ext cx="534377" cy="259045"/>
    <xdr:sp macro="" textlink="">
      <xdr:nvSpPr>
        <xdr:cNvPr id="231" name="扶助費平均値テキスト"/>
        <xdr:cNvSpPr txBox="1"/>
      </xdr:nvSpPr>
      <xdr:spPr>
        <a:xfrm>
          <a:off x="4686300" y="16044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76885</xdr:rowOff>
    </xdr:from>
    <xdr:to>
      <xdr:col>24</xdr:col>
      <xdr:colOff>114300</xdr:colOff>
      <xdr:row>95</xdr:row>
      <xdr:rowOff>7035</xdr:rowOff>
    </xdr:to>
    <xdr:sp macro="" textlink="">
      <xdr:nvSpPr>
        <xdr:cNvPr id="232" name="フローチャート: 判断 231"/>
        <xdr:cNvSpPr/>
      </xdr:nvSpPr>
      <xdr:spPr>
        <a:xfrm>
          <a:off x="4584700" y="161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42405</xdr:rowOff>
    </xdr:from>
    <xdr:to>
      <xdr:col>19</xdr:col>
      <xdr:colOff>177800</xdr:colOff>
      <xdr:row>97</xdr:row>
      <xdr:rowOff>70777</xdr:rowOff>
    </xdr:to>
    <xdr:cxnSp macro="">
      <xdr:nvCxnSpPr>
        <xdr:cNvPr id="233" name="直線コネクタ 232"/>
        <xdr:cNvCxnSpPr/>
      </xdr:nvCxnSpPr>
      <xdr:spPr>
        <a:xfrm flipV="1">
          <a:off x="2908300" y="16673055"/>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74574</xdr:rowOff>
    </xdr:from>
    <xdr:to>
      <xdr:col>20</xdr:col>
      <xdr:colOff>38100</xdr:colOff>
      <xdr:row>95</xdr:row>
      <xdr:rowOff>4724</xdr:rowOff>
    </xdr:to>
    <xdr:sp macro="" textlink="">
      <xdr:nvSpPr>
        <xdr:cNvPr id="234" name="フローチャート: 判断 233"/>
        <xdr:cNvSpPr/>
      </xdr:nvSpPr>
      <xdr:spPr>
        <a:xfrm>
          <a:off x="37465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21251</xdr:rowOff>
    </xdr:from>
    <xdr:ext cx="534377" cy="259045"/>
    <xdr:sp macro="" textlink="">
      <xdr:nvSpPr>
        <xdr:cNvPr id="235" name="テキスト ボックス 234"/>
        <xdr:cNvSpPr txBox="1"/>
      </xdr:nvSpPr>
      <xdr:spPr>
        <a:xfrm>
          <a:off x="3530111" y="159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70777</xdr:rowOff>
    </xdr:from>
    <xdr:to>
      <xdr:col>15</xdr:col>
      <xdr:colOff>50800</xdr:colOff>
      <xdr:row>97</xdr:row>
      <xdr:rowOff>126695</xdr:rowOff>
    </xdr:to>
    <xdr:cxnSp macro="">
      <xdr:nvCxnSpPr>
        <xdr:cNvPr id="236" name="直線コネクタ 235"/>
        <xdr:cNvCxnSpPr/>
      </xdr:nvCxnSpPr>
      <xdr:spPr>
        <a:xfrm flipV="1">
          <a:off x="2019300" y="16701427"/>
          <a:ext cx="8890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104470</xdr:rowOff>
    </xdr:from>
    <xdr:to>
      <xdr:col>15</xdr:col>
      <xdr:colOff>101600</xdr:colOff>
      <xdr:row>95</xdr:row>
      <xdr:rowOff>34620</xdr:rowOff>
    </xdr:to>
    <xdr:sp macro="" textlink="">
      <xdr:nvSpPr>
        <xdr:cNvPr id="237" name="フローチャート: 判断 236"/>
        <xdr:cNvSpPr/>
      </xdr:nvSpPr>
      <xdr:spPr>
        <a:xfrm>
          <a:off x="2857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51147</xdr:rowOff>
    </xdr:from>
    <xdr:ext cx="534377" cy="259045"/>
    <xdr:sp macro="" textlink="">
      <xdr:nvSpPr>
        <xdr:cNvPr id="238" name="テキスト ボックス 237"/>
        <xdr:cNvSpPr txBox="1"/>
      </xdr:nvSpPr>
      <xdr:spPr>
        <a:xfrm>
          <a:off x="2641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126695</xdr:rowOff>
    </xdr:from>
    <xdr:to>
      <xdr:col>10</xdr:col>
      <xdr:colOff>114300</xdr:colOff>
      <xdr:row>97</xdr:row>
      <xdr:rowOff>155803</xdr:rowOff>
    </xdr:to>
    <xdr:cxnSp macro="">
      <xdr:nvCxnSpPr>
        <xdr:cNvPr id="239" name="直線コネクタ 238"/>
        <xdr:cNvCxnSpPr/>
      </xdr:nvCxnSpPr>
      <xdr:spPr>
        <a:xfrm flipV="1">
          <a:off x="1130300" y="1675734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0" name="フローチャート: 判断 239"/>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90467</xdr:rowOff>
    </xdr:from>
    <xdr:ext cx="534377" cy="259045"/>
    <xdr:sp macro="" textlink="">
      <xdr:nvSpPr>
        <xdr:cNvPr id="241" name="テキスト ボックス 240"/>
        <xdr:cNvSpPr txBox="1"/>
      </xdr:nvSpPr>
      <xdr:spPr>
        <a:xfrm>
          <a:off x="1752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2" name="フローチャート: 判断 241"/>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3" name="テキスト ボックス 242"/>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136182</xdr:rowOff>
    </xdr:from>
    <xdr:to>
      <xdr:col>24</xdr:col>
      <xdr:colOff>114300</xdr:colOff>
      <xdr:row>97</xdr:row>
      <xdr:rowOff>66332</xdr:rowOff>
    </xdr:to>
    <xdr:sp macro="" textlink="">
      <xdr:nvSpPr>
        <xdr:cNvPr id="249" name="楕円 248"/>
        <xdr:cNvSpPr/>
      </xdr:nvSpPr>
      <xdr:spPr>
        <a:xfrm>
          <a:off x="4584700" y="1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51109</xdr:rowOff>
    </xdr:from>
    <xdr:ext cx="534377" cy="259045"/>
    <xdr:sp macro="" textlink="">
      <xdr:nvSpPr>
        <xdr:cNvPr id="250" name="扶助費該当値テキスト"/>
        <xdr:cNvSpPr txBox="1"/>
      </xdr:nvSpPr>
      <xdr:spPr>
        <a:xfrm>
          <a:off x="4686300" y="165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163055</xdr:rowOff>
    </xdr:from>
    <xdr:to>
      <xdr:col>20</xdr:col>
      <xdr:colOff>38100</xdr:colOff>
      <xdr:row>97</xdr:row>
      <xdr:rowOff>93205</xdr:rowOff>
    </xdr:to>
    <xdr:sp macro="" textlink="">
      <xdr:nvSpPr>
        <xdr:cNvPr id="251" name="楕円 250"/>
        <xdr:cNvSpPr/>
      </xdr:nvSpPr>
      <xdr:spPr>
        <a:xfrm>
          <a:off x="3746500" y="1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84332</xdr:rowOff>
    </xdr:from>
    <xdr:ext cx="534377" cy="259045"/>
    <xdr:sp macro="" textlink="">
      <xdr:nvSpPr>
        <xdr:cNvPr id="252" name="テキスト ボックス 251"/>
        <xdr:cNvSpPr txBox="1"/>
      </xdr:nvSpPr>
      <xdr:spPr>
        <a:xfrm>
          <a:off x="3530111" y="167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19977</xdr:rowOff>
    </xdr:from>
    <xdr:to>
      <xdr:col>15</xdr:col>
      <xdr:colOff>101600</xdr:colOff>
      <xdr:row>97</xdr:row>
      <xdr:rowOff>121577</xdr:rowOff>
    </xdr:to>
    <xdr:sp macro="" textlink="">
      <xdr:nvSpPr>
        <xdr:cNvPr id="253" name="楕円 252"/>
        <xdr:cNvSpPr/>
      </xdr:nvSpPr>
      <xdr:spPr>
        <a:xfrm>
          <a:off x="28575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112704</xdr:rowOff>
    </xdr:from>
    <xdr:ext cx="534377" cy="259045"/>
    <xdr:sp macro="" textlink="">
      <xdr:nvSpPr>
        <xdr:cNvPr id="254" name="テキスト ボックス 253"/>
        <xdr:cNvSpPr txBox="1"/>
      </xdr:nvSpPr>
      <xdr:spPr>
        <a:xfrm>
          <a:off x="2641111" y="167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75895</xdr:rowOff>
    </xdr:from>
    <xdr:to>
      <xdr:col>10</xdr:col>
      <xdr:colOff>165100</xdr:colOff>
      <xdr:row>98</xdr:row>
      <xdr:rowOff>6045</xdr:rowOff>
    </xdr:to>
    <xdr:sp macro="" textlink="">
      <xdr:nvSpPr>
        <xdr:cNvPr id="255" name="楕円 254"/>
        <xdr:cNvSpPr/>
      </xdr:nvSpPr>
      <xdr:spPr>
        <a:xfrm>
          <a:off x="19685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168622</xdr:rowOff>
    </xdr:from>
    <xdr:ext cx="534377" cy="259045"/>
    <xdr:sp macro="" textlink="">
      <xdr:nvSpPr>
        <xdr:cNvPr id="256" name="テキスト ボックス 255"/>
        <xdr:cNvSpPr txBox="1"/>
      </xdr:nvSpPr>
      <xdr:spPr>
        <a:xfrm>
          <a:off x="1752111" y="16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105003</xdr:rowOff>
    </xdr:from>
    <xdr:to>
      <xdr:col>6</xdr:col>
      <xdr:colOff>38100</xdr:colOff>
      <xdr:row>98</xdr:row>
      <xdr:rowOff>35153</xdr:rowOff>
    </xdr:to>
    <xdr:sp macro="" textlink="">
      <xdr:nvSpPr>
        <xdr:cNvPr id="257" name="楕円 256"/>
        <xdr:cNvSpPr/>
      </xdr:nvSpPr>
      <xdr:spPr>
        <a:xfrm>
          <a:off x="1079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26280</xdr:rowOff>
    </xdr:from>
    <xdr:ext cx="534377" cy="259045"/>
    <xdr:sp macro="" textlink="">
      <xdr:nvSpPr>
        <xdr:cNvPr id="258" name="テキスト ボックス 257"/>
        <xdr:cNvSpPr txBox="1"/>
      </xdr:nvSpPr>
      <xdr:spPr>
        <a:xfrm>
          <a:off x="863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6" name="直線コネクタ 285"/>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7"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8" name="直線コネクタ 287"/>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9"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90" name="直線コネクタ 289"/>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120483</xdr:rowOff>
    </xdr:from>
    <xdr:to>
      <xdr:col>55</xdr:col>
      <xdr:colOff>0</xdr:colOff>
      <xdr:row>36</xdr:row>
      <xdr:rowOff>126970</xdr:rowOff>
    </xdr:to>
    <xdr:cxnSp macro="">
      <xdr:nvCxnSpPr>
        <xdr:cNvPr id="291" name="直線コネクタ 290"/>
        <xdr:cNvCxnSpPr/>
      </xdr:nvCxnSpPr>
      <xdr:spPr>
        <a:xfrm flipV="1">
          <a:off x="9639300" y="6292683"/>
          <a:ext cx="8382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2"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3" name="フローチャート: 判断 292"/>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108225</xdr:rowOff>
    </xdr:from>
    <xdr:to>
      <xdr:col>50</xdr:col>
      <xdr:colOff>114300</xdr:colOff>
      <xdr:row>36</xdr:row>
      <xdr:rowOff>126970</xdr:rowOff>
    </xdr:to>
    <xdr:cxnSp macro="">
      <xdr:nvCxnSpPr>
        <xdr:cNvPr id="294" name="直線コネクタ 293"/>
        <xdr:cNvCxnSpPr/>
      </xdr:nvCxnSpPr>
      <xdr:spPr>
        <a:xfrm>
          <a:off x="8750300" y="628042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5" name="フローチャート: 判断 294"/>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6" name="テキスト ボックス 295"/>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108225</xdr:rowOff>
    </xdr:from>
    <xdr:to>
      <xdr:col>45</xdr:col>
      <xdr:colOff>177800</xdr:colOff>
      <xdr:row>36</xdr:row>
      <xdr:rowOff>154145</xdr:rowOff>
    </xdr:to>
    <xdr:cxnSp macro="">
      <xdr:nvCxnSpPr>
        <xdr:cNvPr id="297" name="直線コネクタ 296"/>
        <xdr:cNvCxnSpPr/>
      </xdr:nvCxnSpPr>
      <xdr:spPr>
        <a:xfrm flipV="1">
          <a:off x="7861300" y="6280425"/>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8" name="フローチャート: 判断 297"/>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9" name="テキスト ボックス 298"/>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154145</xdr:rowOff>
    </xdr:from>
    <xdr:to>
      <xdr:col>41</xdr:col>
      <xdr:colOff>50800</xdr:colOff>
      <xdr:row>36</xdr:row>
      <xdr:rowOff>156031</xdr:rowOff>
    </xdr:to>
    <xdr:cxnSp macro="">
      <xdr:nvCxnSpPr>
        <xdr:cNvPr id="300" name="直線コネクタ 299"/>
        <xdr:cNvCxnSpPr/>
      </xdr:nvCxnSpPr>
      <xdr:spPr>
        <a:xfrm flipV="1">
          <a:off x="6972300" y="632634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301" name="フローチャート: 判断 300"/>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2" name="テキスト ボックス 301"/>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3" name="フローチャート: 判断 302"/>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4" name="テキスト ボックス 303"/>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69683</xdr:rowOff>
    </xdr:from>
    <xdr:to>
      <xdr:col>55</xdr:col>
      <xdr:colOff>50800</xdr:colOff>
      <xdr:row>36</xdr:row>
      <xdr:rowOff>171283</xdr:rowOff>
    </xdr:to>
    <xdr:sp macro="" textlink="">
      <xdr:nvSpPr>
        <xdr:cNvPr id="310" name="楕円 309"/>
        <xdr:cNvSpPr/>
      </xdr:nvSpPr>
      <xdr:spPr>
        <a:xfrm>
          <a:off x="10426700" y="62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48110</xdr:rowOff>
    </xdr:from>
    <xdr:ext cx="534377" cy="259045"/>
    <xdr:sp macro="" textlink="">
      <xdr:nvSpPr>
        <xdr:cNvPr id="311" name="補助費等該当値テキスト"/>
        <xdr:cNvSpPr txBox="1"/>
      </xdr:nvSpPr>
      <xdr:spPr>
        <a:xfrm>
          <a:off x="10528300" y="62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76170</xdr:rowOff>
    </xdr:from>
    <xdr:to>
      <xdr:col>50</xdr:col>
      <xdr:colOff>165100</xdr:colOff>
      <xdr:row>37</xdr:row>
      <xdr:rowOff>6320</xdr:rowOff>
    </xdr:to>
    <xdr:sp macro="" textlink="">
      <xdr:nvSpPr>
        <xdr:cNvPr id="312" name="楕円 311"/>
        <xdr:cNvSpPr/>
      </xdr:nvSpPr>
      <xdr:spPr>
        <a:xfrm>
          <a:off x="9588500" y="62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168897</xdr:rowOff>
    </xdr:from>
    <xdr:ext cx="534377" cy="259045"/>
    <xdr:sp macro="" textlink="">
      <xdr:nvSpPr>
        <xdr:cNvPr id="313" name="テキスト ボックス 312"/>
        <xdr:cNvSpPr txBox="1"/>
      </xdr:nvSpPr>
      <xdr:spPr>
        <a:xfrm>
          <a:off x="9372111" y="63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57425</xdr:rowOff>
    </xdr:from>
    <xdr:to>
      <xdr:col>46</xdr:col>
      <xdr:colOff>38100</xdr:colOff>
      <xdr:row>36</xdr:row>
      <xdr:rowOff>159025</xdr:rowOff>
    </xdr:to>
    <xdr:sp macro="" textlink="">
      <xdr:nvSpPr>
        <xdr:cNvPr id="314" name="楕円 313"/>
        <xdr:cNvSpPr/>
      </xdr:nvSpPr>
      <xdr:spPr>
        <a:xfrm>
          <a:off x="8699500" y="62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4102</xdr:rowOff>
    </xdr:from>
    <xdr:ext cx="534377" cy="259045"/>
    <xdr:sp macro="" textlink="">
      <xdr:nvSpPr>
        <xdr:cNvPr id="315" name="テキスト ボックス 314"/>
        <xdr:cNvSpPr txBox="1"/>
      </xdr:nvSpPr>
      <xdr:spPr>
        <a:xfrm>
          <a:off x="8483111" y="60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103345</xdr:rowOff>
    </xdr:from>
    <xdr:to>
      <xdr:col>41</xdr:col>
      <xdr:colOff>101600</xdr:colOff>
      <xdr:row>37</xdr:row>
      <xdr:rowOff>33495</xdr:rowOff>
    </xdr:to>
    <xdr:sp macro="" textlink="">
      <xdr:nvSpPr>
        <xdr:cNvPr id="316" name="楕円 315"/>
        <xdr:cNvSpPr/>
      </xdr:nvSpPr>
      <xdr:spPr>
        <a:xfrm>
          <a:off x="7810500" y="62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24622</xdr:rowOff>
    </xdr:from>
    <xdr:ext cx="534377" cy="259045"/>
    <xdr:sp macro="" textlink="">
      <xdr:nvSpPr>
        <xdr:cNvPr id="317" name="テキスト ボックス 316"/>
        <xdr:cNvSpPr txBox="1"/>
      </xdr:nvSpPr>
      <xdr:spPr>
        <a:xfrm>
          <a:off x="7594111" y="63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105231</xdr:rowOff>
    </xdr:from>
    <xdr:to>
      <xdr:col>36</xdr:col>
      <xdr:colOff>165100</xdr:colOff>
      <xdr:row>37</xdr:row>
      <xdr:rowOff>35381</xdr:rowOff>
    </xdr:to>
    <xdr:sp macro="" textlink="">
      <xdr:nvSpPr>
        <xdr:cNvPr id="318" name="楕円 317"/>
        <xdr:cNvSpPr/>
      </xdr:nvSpPr>
      <xdr:spPr>
        <a:xfrm>
          <a:off x="6921500" y="62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26508</xdr:rowOff>
    </xdr:from>
    <xdr:ext cx="534377" cy="259045"/>
    <xdr:sp macro="" textlink="">
      <xdr:nvSpPr>
        <xdr:cNvPr id="319" name="テキスト ボックス 318"/>
        <xdr:cNvSpPr txBox="1"/>
      </xdr:nvSpPr>
      <xdr:spPr>
        <a:xfrm>
          <a:off x="6705111" y="637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41" name="直線コネクタ 340"/>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2"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3" name="直線コネクタ 342"/>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4"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5" name="直線コネクタ 344"/>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129856</xdr:rowOff>
    </xdr:from>
    <xdr:to>
      <xdr:col>55</xdr:col>
      <xdr:colOff>0</xdr:colOff>
      <xdr:row>57</xdr:row>
      <xdr:rowOff>152561</xdr:rowOff>
    </xdr:to>
    <xdr:cxnSp macro="">
      <xdr:nvCxnSpPr>
        <xdr:cNvPr id="346" name="直線コネクタ 345"/>
        <xdr:cNvCxnSpPr/>
      </xdr:nvCxnSpPr>
      <xdr:spPr>
        <a:xfrm>
          <a:off x="9639300" y="9902506"/>
          <a:ext cx="8382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7"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8" name="フローチャート: 判断 347"/>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129856</xdr:rowOff>
    </xdr:from>
    <xdr:to>
      <xdr:col>50</xdr:col>
      <xdr:colOff>114300</xdr:colOff>
      <xdr:row>57</xdr:row>
      <xdr:rowOff>157517</xdr:rowOff>
    </xdr:to>
    <xdr:cxnSp macro="">
      <xdr:nvCxnSpPr>
        <xdr:cNvPr id="349" name="直線コネクタ 348"/>
        <xdr:cNvCxnSpPr/>
      </xdr:nvCxnSpPr>
      <xdr:spPr>
        <a:xfrm flipV="1">
          <a:off x="8750300" y="990250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50" name="フローチャート: 判断 349"/>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51" name="テキスト ボックス 350"/>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157517</xdr:rowOff>
    </xdr:from>
    <xdr:to>
      <xdr:col>45</xdr:col>
      <xdr:colOff>177800</xdr:colOff>
      <xdr:row>58</xdr:row>
      <xdr:rowOff>31983</xdr:rowOff>
    </xdr:to>
    <xdr:cxnSp macro="">
      <xdr:nvCxnSpPr>
        <xdr:cNvPr id="352" name="直線コネクタ 351"/>
        <xdr:cNvCxnSpPr/>
      </xdr:nvCxnSpPr>
      <xdr:spPr>
        <a:xfrm flipV="1">
          <a:off x="7861300" y="9930167"/>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3" name="フローチャート: 判断 352"/>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4" name="テキスト ボックス 353"/>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31983</xdr:rowOff>
    </xdr:from>
    <xdr:to>
      <xdr:col>41</xdr:col>
      <xdr:colOff>50800</xdr:colOff>
      <xdr:row>58</xdr:row>
      <xdr:rowOff>37292</xdr:rowOff>
    </xdr:to>
    <xdr:cxnSp macro="">
      <xdr:nvCxnSpPr>
        <xdr:cNvPr id="355" name="直線コネクタ 354"/>
        <xdr:cNvCxnSpPr/>
      </xdr:nvCxnSpPr>
      <xdr:spPr>
        <a:xfrm flipV="1">
          <a:off x="6972300" y="9976083"/>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6" name="フローチャート: 判断 355"/>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7" name="テキスト ボックス 356"/>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9" name="テキスト ボックス 358"/>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101761</xdr:rowOff>
    </xdr:from>
    <xdr:to>
      <xdr:col>55</xdr:col>
      <xdr:colOff>50800</xdr:colOff>
      <xdr:row>58</xdr:row>
      <xdr:rowOff>31911</xdr:rowOff>
    </xdr:to>
    <xdr:sp macro="" textlink="">
      <xdr:nvSpPr>
        <xdr:cNvPr id="365" name="楕円 364"/>
        <xdr:cNvSpPr/>
      </xdr:nvSpPr>
      <xdr:spPr>
        <a:xfrm>
          <a:off x="10426700" y="98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6"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79056</xdr:rowOff>
    </xdr:from>
    <xdr:to>
      <xdr:col>50</xdr:col>
      <xdr:colOff>165100</xdr:colOff>
      <xdr:row>58</xdr:row>
      <xdr:rowOff>9206</xdr:rowOff>
    </xdr:to>
    <xdr:sp macro="" textlink="">
      <xdr:nvSpPr>
        <xdr:cNvPr id="367" name="楕円 366"/>
        <xdr:cNvSpPr/>
      </xdr:nvSpPr>
      <xdr:spPr>
        <a:xfrm>
          <a:off x="9588500" y="98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xdr:rowOff>
    </xdr:from>
    <xdr:ext cx="534377" cy="259045"/>
    <xdr:sp macro="" textlink="">
      <xdr:nvSpPr>
        <xdr:cNvPr id="368" name="テキスト ボックス 367"/>
        <xdr:cNvSpPr txBox="1"/>
      </xdr:nvSpPr>
      <xdr:spPr>
        <a:xfrm>
          <a:off x="9372111" y="994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106717</xdr:rowOff>
    </xdr:from>
    <xdr:to>
      <xdr:col>46</xdr:col>
      <xdr:colOff>38100</xdr:colOff>
      <xdr:row>58</xdr:row>
      <xdr:rowOff>36867</xdr:rowOff>
    </xdr:to>
    <xdr:sp macro="" textlink="">
      <xdr:nvSpPr>
        <xdr:cNvPr id="369" name="楕円 368"/>
        <xdr:cNvSpPr/>
      </xdr:nvSpPr>
      <xdr:spPr>
        <a:xfrm>
          <a:off x="8699500" y="98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27994</xdr:rowOff>
    </xdr:from>
    <xdr:ext cx="534377" cy="259045"/>
    <xdr:sp macro="" textlink="">
      <xdr:nvSpPr>
        <xdr:cNvPr id="370" name="テキスト ボックス 369"/>
        <xdr:cNvSpPr txBox="1"/>
      </xdr:nvSpPr>
      <xdr:spPr>
        <a:xfrm>
          <a:off x="8483111" y="99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152633</xdr:rowOff>
    </xdr:from>
    <xdr:to>
      <xdr:col>41</xdr:col>
      <xdr:colOff>101600</xdr:colOff>
      <xdr:row>58</xdr:row>
      <xdr:rowOff>82783</xdr:rowOff>
    </xdr:to>
    <xdr:sp macro="" textlink="">
      <xdr:nvSpPr>
        <xdr:cNvPr id="371" name="楕円 370"/>
        <xdr:cNvSpPr/>
      </xdr:nvSpPr>
      <xdr:spPr>
        <a:xfrm>
          <a:off x="7810500" y="9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73910</xdr:rowOff>
    </xdr:from>
    <xdr:ext cx="534377" cy="259045"/>
    <xdr:sp macro="" textlink="">
      <xdr:nvSpPr>
        <xdr:cNvPr id="372" name="テキスト ボックス 371"/>
        <xdr:cNvSpPr txBox="1"/>
      </xdr:nvSpPr>
      <xdr:spPr>
        <a:xfrm>
          <a:off x="7594111" y="10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157942</xdr:rowOff>
    </xdr:from>
    <xdr:to>
      <xdr:col>36</xdr:col>
      <xdr:colOff>165100</xdr:colOff>
      <xdr:row>58</xdr:row>
      <xdr:rowOff>88092</xdr:rowOff>
    </xdr:to>
    <xdr:sp macro="" textlink="">
      <xdr:nvSpPr>
        <xdr:cNvPr id="373" name="楕円 372"/>
        <xdr:cNvSpPr/>
      </xdr:nvSpPr>
      <xdr:spPr>
        <a:xfrm>
          <a:off x="69215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79219</xdr:rowOff>
    </xdr:from>
    <xdr:ext cx="534377" cy="259045"/>
    <xdr:sp macro="" textlink="">
      <xdr:nvSpPr>
        <xdr:cNvPr id="374" name="テキスト ボックス 373"/>
        <xdr:cNvSpPr txBox="1"/>
      </xdr:nvSpPr>
      <xdr:spPr>
        <a:xfrm>
          <a:off x="6705111" y="100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400" name="直線コネクタ 399"/>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401"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2" name="直線コネクタ 401"/>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3"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4" name="直線コネクタ 403"/>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110429</xdr:rowOff>
    </xdr:from>
    <xdr:to>
      <xdr:col>55</xdr:col>
      <xdr:colOff>0</xdr:colOff>
      <xdr:row>77</xdr:row>
      <xdr:rowOff>111789</xdr:rowOff>
    </xdr:to>
    <xdr:cxnSp macro="">
      <xdr:nvCxnSpPr>
        <xdr:cNvPr id="405" name="直線コネクタ 404"/>
        <xdr:cNvCxnSpPr/>
      </xdr:nvCxnSpPr>
      <xdr:spPr>
        <a:xfrm flipV="1">
          <a:off x="9639300" y="13312079"/>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6"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7" name="フローチャート: 判断 406"/>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111789</xdr:rowOff>
    </xdr:from>
    <xdr:to>
      <xdr:col>50</xdr:col>
      <xdr:colOff>114300</xdr:colOff>
      <xdr:row>78</xdr:row>
      <xdr:rowOff>54639</xdr:rowOff>
    </xdr:to>
    <xdr:cxnSp macro="">
      <xdr:nvCxnSpPr>
        <xdr:cNvPr id="408" name="直線コネクタ 407"/>
        <xdr:cNvCxnSpPr/>
      </xdr:nvCxnSpPr>
      <xdr:spPr>
        <a:xfrm flipV="1">
          <a:off x="8750300" y="13313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9" name="フローチャート: 判断 408"/>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10" name="テキスト ボックス 409"/>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54639</xdr:rowOff>
    </xdr:from>
    <xdr:to>
      <xdr:col>45</xdr:col>
      <xdr:colOff>177800</xdr:colOff>
      <xdr:row>79</xdr:row>
      <xdr:rowOff>79</xdr:rowOff>
    </xdr:to>
    <xdr:cxnSp macro="">
      <xdr:nvCxnSpPr>
        <xdr:cNvPr id="411" name="直線コネクタ 410"/>
        <xdr:cNvCxnSpPr/>
      </xdr:nvCxnSpPr>
      <xdr:spPr>
        <a:xfrm flipV="1">
          <a:off x="7861300" y="13427739"/>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2" name="フローチャート: 判断 411"/>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3" name="テキスト ボックス 412"/>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154636</xdr:rowOff>
    </xdr:from>
    <xdr:to>
      <xdr:col>41</xdr:col>
      <xdr:colOff>50800</xdr:colOff>
      <xdr:row>79</xdr:row>
      <xdr:rowOff>79</xdr:rowOff>
    </xdr:to>
    <xdr:cxnSp macro="">
      <xdr:nvCxnSpPr>
        <xdr:cNvPr id="414" name="直線コネクタ 413"/>
        <xdr:cNvCxnSpPr/>
      </xdr:nvCxnSpPr>
      <xdr:spPr>
        <a:xfrm>
          <a:off x="6972300" y="13527736"/>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5" name="フローチャート: 判断 414"/>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6" name="テキスト ボックス 415"/>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7" name="フローチャート: 判断 416"/>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8" name="テキスト ボックス 417"/>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59629</xdr:rowOff>
    </xdr:from>
    <xdr:to>
      <xdr:col>55</xdr:col>
      <xdr:colOff>50800</xdr:colOff>
      <xdr:row>77</xdr:row>
      <xdr:rowOff>161229</xdr:rowOff>
    </xdr:to>
    <xdr:sp macro="" textlink="">
      <xdr:nvSpPr>
        <xdr:cNvPr id="424" name="楕円 423"/>
        <xdr:cNvSpPr/>
      </xdr:nvSpPr>
      <xdr:spPr>
        <a:xfrm>
          <a:off x="10426700" y="132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82506</xdr:rowOff>
    </xdr:from>
    <xdr:ext cx="534377" cy="259045"/>
    <xdr:sp macro="" textlink="">
      <xdr:nvSpPr>
        <xdr:cNvPr id="425" name="普通建設事業費 （ うち新規整備　）該当値テキスト"/>
        <xdr:cNvSpPr txBox="1"/>
      </xdr:nvSpPr>
      <xdr:spPr>
        <a:xfrm>
          <a:off x="10528300" y="131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60989</xdr:rowOff>
    </xdr:from>
    <xdr:to>
      <xdr:col>50</xdr:col>
      <xdr:colOff>165100</xdr:colOff>
      <xdr:row>77</xdr:row>
      <xdr:rowOff>162589</xdr:rowOff>
    </xdr:to>
    <xdr:sp macro="" textlink="">
      <xdr:nvSpPr>
        <xdr:cNvPr id="426" name="楕円 425"/>
        <xdr:cNvSpPr/>
      </xdr:nvSpPr>
      <xdr:spPr>
        <a:xfrm>
          <a:off x="9588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7666</xdr:rowOff>
    </xdr:from>
    <xdr:ext cx="534377" cy="259045"/>
    <xdr:sp macro="" textlink="">
      <xdr:nvSpPr>
        <xdr:cNvPr id="427" name="テキスト ボックス 426"/>
        <xdr:cNvSpPr txBox="1"/>
      </xdr:nvSpPr>
      <xdr:spPr>
        <a:xfrm>
          <a:off x="9372111" y="13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3839</xdr:rowOff>
    </xdr:from>
    <xdr:to>
      <xdr:col>46</xdr:col>
      <xdr:colOff>38100</xdr:colOff>
      <xdr:row>78</xdr:row>
      <xdr:rowOff>105439</xdr:rowOff>
    </xdr:to>
    <xdr:sp macro="" textlink="">
      <xdr:nvSpPr>
        <xdr:cNvPr id="428" name="楕円 427"/>
        <xdr:cNvSpPr/>
      </xdr:nvSpPr>
      <xdr:spPr>
        <a:xfrm>
          <a:off x="8699500" y="13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121966</xdr:rowOff>
    </xdr:from>
    <xdr:ext cx="534377" cy="259045"/>
    <xdr:sp macro="" textlink="">
      <xdr:nvSpPr>
        <xdr:cNvPr id="429" name="テキスト ボックス 428"/>
        <xdr:cNvSpPr txBox="1"/>
      </xdr:nvSpPr>
      <xdr:spPr>
        <a:xfrm>
          <a:off x="8483111" y="131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120729</xdr:rowOff>
    </xdr:from>
    <xdr:to>
      <xdr:col>41</xdr:col>
      <xdr:colOff>101600</xdr:colOff>
      <xdr:row>79</xdr:row>
      <xdr:rowOff>50879</xdr:rowOff>
    </xdr:to>
    <xdr:sp macro="" textlink="">
      <xdr:nvSpPr>
        <xdr:cNvPr id="430" name="楕円 429"/>
        <xdr:cNvSpPr/>
      </xdr:nvSpPr>
      <xdr:spPr>
        <a:xfrm>
          <a:off x="7810500" y="134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42006</xdr:rowOff>
    </xdr:from>
    <xdr:ext cx="469744" cy="259045"/>
    <xdr:sp macro="" textlink="">
      <xdr:nvSpPr>
        <xdr:cNvPr id="431" name="テキスト ボックス 430"/>
        <xdr:cNvSpPr txBox="1"/>
      </xdr:nvSpPr>
      <xdr:spPr>
        <a:xfrm>
          <a:off x="7626428" y="1358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103836</xdr:rowOff>
    </xdr:from>
    <xdr:to>
      <xdr:col>36</xdr:col>
      <xdr:colOff>165100</xdr:colOff>
      <xdr:row>79</xdr:row>
      <xdr:rowOff>33986</xdr:rowOff>
    </xdr:to>
    <xdr:sp macro="" textlink="">
      <xdr:nvSpPr>
        <xdr:cNvPr id="432" name="楕円 431"/>
        <xdr:cNvSpPr/>
      </xdr:nvSpPr>
      <xdr:spPr>
        <a:xfrm>
          <a:off x="6921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25113</xdr:rowOff>
    </xdr:from>
    <xdr:ext cx="534377" cy="259045"/>
    <xdr:sp macro="" textlink="">
      <xdr:nvSpPr>
        <xdr:cNvPr id="433" name="テキスト ボックス 432"/>
        <xdr:cNvSpPr txBox="1"/>
      </xdr:nvSpPr>
      <xdr:spPr>
        <a:xfrm>
          <a:off x="6705111" y="13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9" name="直線コネクタ 458"/>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60"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61" name="直線コネクタ 460"/>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2"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3" name="直線コネクタ 462"/>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170317</xdr:rowOff>
    </xdr:from>
    <xdr:to>
      <xdr:col>55</xdr:col>
      <xdr:colOff>0</xdr:colOff>
      <xdr:row>99</xdr:row>
      <xdr:rowOff>43687</xdr:rowOff>
    </xdr:to>
    <xdr:cxnSp macro="">
      <xdr:nvCxnSpPr>
        <xdr:cNvPr id="464" name="直線コネクタ 463"/>
        <xdr:cNvCxnSpPr/>
      </xdr:nvCxnSpPr>
      <xdr:spPr>
        <a:xfrm>
          <a:off x="9639300" y="16972417"/>
          <a:ext cx="8382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5"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6" name="フローチャート: 判断 465"/>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126212</xdr:rowOff>
    </xdr:from>
    <xdr:to>
      <xdr:col>50</xdr:col>
      <xdr:colOff>114300</xdr:colOff>
      <xdr:row>98</xdr:row>
      <xdr:rowOff>170317</xdr:rowOff>
    </xdr:to>
    <xdr:cxnSp macro="">
      <xdr:nvCxnSpPr>
        <xdr:cNvPr id="467" name="直線コネクタ 466"/>
        <xdr:cNvCxnSpPr/>
      </xdr:nvCxnSpPr>
      <xdr:spPr>
        <a:xfrm>
          <a:off x="8750300" y="16928312"/>
          <a:ext cx="889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8" name="フローチャート: 判断 467"/>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9" name="テキスト ボックス 468"/>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126212</xdr:rowOff>
    </xdr:from>
    <xdr:to>
      <xdr:col>45</xdr:col>
      <xdr:colOff>177800</xdr:colOff>
      <xdr:row>99</xdr:row>
      <xdr:rowOff>55265</xdr:rowOff>
    </xdr:to>
    <xdr:cxnSp macro="">
      <xdr:nvCxnSpPr>
        <xdr:cNvPr id="470" name="直線コネクタ 469"/>
        <xdr:cNvCxnSpPr/>
      </xdr:nvCxnSpPr>
      <xdr:spPr>
        <a:xfrm flipV="1">
          <a:off x="7861300" y="16928312"/>
          <a:ext cx="889000" cy="10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71" name="フローチャート: 判断 470"/>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2" name="テキスト ボックス 471"/>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9708</xdr:rowOff>
    </xdr:from>
    <xdr:to>
      <xdr:col>41</xdr:col>
      <xdr:colOff>50800</xdr:colOff>
      <xdr:row>99</xdr:row>
      <xdr:rowOff>55265</xdr:rowOff>
    </xdr:to>
    <xdr:cxnSp macro="">
      <xdr:nvCxnSpPr>
        <xdr:cNvPr id="473" name="直線コネクタ 472"/>
        <xdr:cNvCxnSpPr/>
      </xdr:nvCxnSpPr>
      <xdr:spPr>
        <a:xfrm>
          <a:off x="6972300" y="16983258"/>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5" name="テキスト ボックス 474"/>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164337</xdr:rowOff>
    </xdr:from>
    <xdr:to>
      <xdr:col>55</xdr:col>
      <xdr:colOff>50800</xdr:colOff>
      <xdr:row>99</xdr:row>
      <xdr:rowOff>94487</xdr:rowOff>
    </xdr:to>
    <xdr:sp macro="" textlink="">
      <xdr:nvSpPr>
        <xdr:cNvPr id="483" name="楕円 482"/>
        <xdr:cNvSpPr/>
      </xdr:nvSpPr>
      <xdr:spPr>
        <a:xfrm>
          <a:off x="104267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79264</xdr:rowOff>
    </xdr:from>
    <xdr:ext cx="469744" cy="259045"/>
    <xdr:sp macro="" textlink="">
      <xdr:nvSpPr>
        <xdr:cNvPr id="484" name="普通建設事業費 （ うち更新整備　）該当値テキスト"/>
        <xdr:cNvSpPr txBox="1"/>
      </xdr:nvSpPr>
      <xdr:spPr>
        <a:xfrm>
          <a:off x="10528300" y="16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119517</xdr:rowOff>
    </xdr:from>
    <xdr:to>
      <xdr:col>50</xdr:col>
      <xdr:colOff>165100</xdr:colOff>
      <xdr:row>99</xdr:row>
      <xdr:rowOff>49667</xdr:rowOff>
    </xdr:to>
    <xdr:sp macro="" textlink="">
      <xdr:nvSpPr>
        <xdr:cNvPr id="485" name="楕円 484"/>
        <xdr:cNvSpPr/>
      </xdr:nvSpPr>
      <xdr:spPr>
        <a:xfrm>
          <a:off x="9588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40794</xdr:rowOff>
    </xdr:from>
    <xdr:ext cx="469744" cy="259045"/>
    <xdr:sp macro="" textlink="">
      <xdr:nvSpPr>
        <xdr:cNvPr id="486" name="テキスト ボックス 485"/>
        <xdr:cNvSpPr txBox="1"/>
      </xdr:nvSpPr>
      <xdr:spPr>
        <a:xfrm>
          <a:off x="9404428" y="170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75412</xdr:rowOff>
    </xdr:from>
    <xdr:to>
      <xdr:col>46</xdr:col>
      <xdr:colOff>38100</xdr:colOff>
      <xdr:row>99</xdr:row>
      <xdr:rowOff>5562</xdr:rowOff>
    </xdr:to>
    <xdr:sp macro="" textlink="">
      <xdr:nvSpPr>
        <xdr:cNvPr id="487" name="楕円 486"/>
        <xdr:cNvSpPr/>
      </xdr:nvSpPr>
      <xdr:spPr>
        <a:xfrm>
          <a:off x="8699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168139</xdr:rowOff>
    </xdr:from>
    <xdr:ext cx="469744" cy="259045"/>
    <xdr:sp macro="" textlink="">
      <xdr:nvSpPr>
        <xdr:cNvPr id="488" name="テキスト ボックス 487"/>
        <xdr:cNvSpPr txBox="1"/>
      </xdr:nvSpPr>
      <xdr:spPr>
        <a:xfrm>
          <a:off x="8515428" y="169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4465</xdr:rowOff>
    </xdr:from>
    <xdr:to>
      <xdr:col>41</xdr:col>
      <xdr:colOff>101600</xdr:colOff>
      <xdr:row>99</xdr:row>
      <xdr:rowOff>106065</xdr:rowOff>
    </xdr:to>
    <xdr:sp macro="" textlink="">
      <xdr:nvSpPr>
        <xdr:cNvPr id="489" name="楕円 488"/>
        <xdr:cNvSpPr/>
      </xdr:nvSpPr>
      <xdr:spPr>
        <a:xfrm>
          <a:off x="7810500" y="169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97192</xdr:rowOff>
    </xdr:from>
    <xdr:ext cx="469744" cy="259045"/>
    <xdr:sp macro="" textlink="">
      <xdr:nvSpPr>
        <xdr:cNvPr id="490" name="テキスト ボックス 489"/>
        <xdr:cNvSpPr txBox="1"/>
      </xdr:nvSpPr>
      <xdr:spPr>
        <a:xfrm>
          <a:off x="7626428" y="1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130358</xdr:rowOff>
    </xdr:from>
    <xdr:to>
      <xdr:col>36</xdr:col>
      <xdr:colOff>165100</xdr:colOff>
      <xdr:row>99</xdr:row>
      <xdr:rowOff>60508</xdr:rowOff>
    </xdr:to>
    <xdr:sp macro="" textlink="">
      <xdr:nvSpPr>
        <xdr:cNvPr id="491" name="楕円 490"/>
        <xdr:cNvSpPr/>
      </xdr:nvSpPr>
      <xdr:spPr>
        <a:xfrm>
          <a:off x="6921500" y="169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51635</xdr:rowOff>
    </xdr:from>
    <xdr:ext cx="469744" cy="259045"/>
    <xdr:sp macro="" textlink="">
      <xdr:nvSpPr>
        <xdr:cNvPr id="492" name="テキスト ボックス 491"/>
        <xdr:cNvSpPr txBox="1"/>
      </xdr:nvSpPr>
      <xdr:spPr>
        <a:xfrm>
          <a:off x="6737428" y="170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6" name="直線コネクタ 515"/>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9"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20" name="直線コネクタ 519"/>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2"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3" name="フローチャート: 判断 522"/>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5" name="フローチャート: 判断 524"/>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6" name="テキスト ボックス 525"/>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8" name="フローチャート: 判断 527"/>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9" name="テキスト ボックス 528"/>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31" name="フローチャート: 判断 530"/>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2" name="テキスト ボックス 531"/>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3" name="フローチャート: 判断 532"/>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4" name="テキスト ボックス 533"/>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41"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0" name="テキスト ボックス 60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2" name="テキスト ボックス 62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6" name="直線コネクタ 625"/>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7"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8" name="直線コネクタ 627"/>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9"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30" name="直線コネクタ 629"/>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117297</xdr:rowOff>
    </xdr:from>
    <xdr:to>
      <xdr:col>85</xdr:col>
      <xdr:colOff>127000</xdr:colOff>
      <xdr:row>77</xdr:row>
      <xdr:rowOff>121098</xdr:rowOff>
    </xdr:to>
    <xdr:cxnSp macro="">
      <xdr:nvCxnSpPr>
        <xdr:cNvPr id="631" name="直線コネクタ 630"/>
        <xdr:cNvCxnSpPr/>
      </xdr:nvCxnSpPr>
      <xdr:spPr>
        <a:xfrm flipV="1">
          <a:off x="15481300" y="13318947"/>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2"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3" name="フローチャート: 判断 632"/>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115368</xdr:rowOff>
    </xdr:from>
    <xdr:to>
      <xdr:col>81</xdr:col>
      <xdr:colOff>50800</xdr:colOff>
      <xdr:row>77</xdr:row>
      <xdr:rowOff>121098</xdr:rowOff>
    </xdr:to>
    <xdr:cxnSp macro="">
      <xdr:nvCxnSpPr>
        <xdr:cNvPr id="634" name="直線コネクタ 633"/>
        <xdr:cNvCxnSpPr/>
      </xdr:nvCxnSpPr>
      <xdr:spPr>
        <a:xfrm>
          <a:off x="14592300" y="1331701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5" name="フローチャート: 判断 634"/>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6" name="テキスト ボックス 635"/>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115368</xdr:rowOff>
    </xdr:from>
    <xdr:to>
      <xdr:col>76</xdr:col>
      <xdr:colOff>114300</xdr:colOff>
      <xdr:row>77</xdr:row>
      <xdr:rowOff>139114</xdr:rowOff>
    </xdr:to>
    <xdr:cxnSp macro="">
      <xdr:nvCxnSpPr>
        <xdr:cNvPr id="637" name="直線コネクタ 636"/>
        <xdr:cNvCxnSpPr/>
      </xdr:nvCxnSpPr>
      <xdr:spPr>
        <a:xfrm flipV="1">
          <a:off x="13703300" y="13317018"/>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8" name="フローチャート: 判断 637"/>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9" name="テキスト ボックス 638"/>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116839</xdr:rowOff>
    </xdr:from>
    <xdr:to>
      <xdr:col>71</xdr:col>
      <xdr:colOff>177800</xdr:colOff>
      <xdr:row>77</xdr:row>
      <xdr:rowOff>139114</xdr:rowOff>
    </xdr:to>
    <xdr:cxnSp macro="">
      <xdr:nvCxnSpPr>
        <xdr:cNvPr id="640" name="直線コネクタ 639"/>
        <xdr:cNvCxnSpPr/>
      </xdr:nvCxnSpPr>
      <xdr:spPr>
        <a:xfrm>
          <a:off x="12814300" y="13318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41" name="フローチャート: 判断 640"/>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2" name="テキスト ボックス 641"/>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3" name="フローチャート: 判断 642"/>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4" name="テキスト ボックス 643"/>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66497</xdr:rowOff>
    </xdr:from>
    <xdr:to>
      <xdr:col>85</xdr:col>
      <xdr:colOff>177800</xdr:colOff>
      <xdr:row>77</xdr:row>
      <xdr:rowOff>168097</xdr:rowOff>
    </xdr:to>
    <xdr:sp macro="" textlink="">
      <xdr:nvSpPr>
        <xdr:cNvPr id="650" name="楕円 649"/>
        <xdr:cNvSpPr/>
      </xdr:nvSpPr>
      <xdr:spPr>
        <a:xfrm>
          <a:off x="162687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44924</xdr:rowOff>
    </xdr:from>
    <xdr:ext cx="534377" cy="259045"/>
    <xdr:sp macro="" textlink="">
      <xdr:nvSpPr>
        <xdr:cNvPr id="651" name="公債費該当値テキスト"/>
        <xdr:cNvSpPr txBox="1"/>
      </xdr:nvSpPr>
      <xdr:spPr>
        <a:xfrm>
          <a:off x="16370300" y="132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70298</xdr:rowOff>
    </xdr:from>
    <xdr:to>
      <xdr:col>81</xdr:col>
      <xdr:colOff>101600</xdr:colOff>
      <xdr:row>78</xdr:row>
      <xdr:rowOff>448</xdr:rowOff>
    </xdr:to>
    <xdr:sp macro="" textlink="">
      <xdr:nvSpPr>
        <xdr:cNvPr id="652" name="楕円 651"/>
        <xdr:cNvSpPr/>
      </xdr:nvSpPr>
      <xdr:spPr>
        <a:xfrm>
          <a:off x="15430500" y="132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163025</xdr:rowOff>
    </xdr:from>
    <xdr:ext cx="534377" cy="259045"/>
    <xdr:sp macro="" textlink="">
      <xdr:nvSpPr>
        <xdr:cNvPr id="653" name="テキスト ボックス 652"/>
        <xdr:cNvSpPr txBox="1"/>
      </xdr:nvSpPr>
      <xdr:spPr>
        <a:xfrm>
          <a:off x="15214111" y="133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64568</xdr:rowOff>
    </xdr:from>
    <xdr:to>
      <xdr:col>76</xdr:col>
      <xdr:colOff>165100</xdr:colOff>
      <xdr:row>77</xdr:row>
      <xdr:rowOff>166168</xdr:rowOff>
    </xdr:to>
    <xdr:sp macro="" textlink="">
      <xdr:nvSpPr>
        <xdr:cNvPr id="654" name="楕円 653"/>
        <xdr:cNvSpPr/>
      </xdr:nvSpPr>
      <xdr:spPr>
        <a:xfrm>
          <a:off x="14541500" y="132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157295</xdr:rowOff>
    </xdr:from>
    <xdr:ext cx="534377" cy="259045"/>
    <xdr:sp macro="" textlink="">
      <xdr:nvSpPr>
        <xdr:cNvPr id="655" name="テキスト ボックス 654"/>
        <xdr:cNvSpPr txBox="1"/>
      </xdr:nvSpPr>
      <xdr:spPr>
        <a:xfrm>
          <a:off x="14325111" y="133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88314</xdr:rowOff>
    </xdr:from>
    <xdr:to>
      <xdr:col>72</xdr:col>
      <xdr:colOff>38100</xdr:colOff>
      <xdr:row>78</xdr:row>
      <xdr:rowOff>18464</xdr:rowOff>
    </xdr:to>
    <xdr:sp macro="" textlink="">
      <xdr:nvSpPr>
        <xdr:cNvPr id="656" name="楕円 655"/>
        <xdr:cNvSpPr/>
      </xdr:nvSpPr>
      <xdr:spPr>
        <a:xfrm>
          <a:off x="13652500" y="132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9591</xdr:rowOff>
    </xdr:from>
    <xdr:ext cx="534377" cy="259045"/>
    <xdr:sp macro="" textlink="">
      <xdr:nvSpPr>
        <xdr:cNvPr id="657" name="テキスト ボックス 656"/>
        <xdr:cNvSpPr txBox="1"/>
      </xdr:nvSpPr>
      <xdr:spPr>
        <a:xfrm>
          <a:off x="13436111" y="133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66039</xdr:rowOff>
    </xdr:from>
    <xdr:to>
      <xdr:col>67</xdr:col>
      <xdr:colOff>101600</xdr:colOff>
      <xdr:row>77</xdr:row>
      <xdr:rowOff>167639</xdr:rowOff>
    </xdr:to>
    <xdr:sp macro="" textlink="">
      <xdr:nvSpPr>
        <xdr:cNvPr id="658" name="楕円 657"/>
        <xdr:cNvSpPr/>
      </xdr:nvSpPr>
      <xdr:spPr>
        <a:xfrm>
          <a:off x="12763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158766</xdr:rowOff>
    </xdr:from>
    <xdr:ext cx="534377" cy="259045"/>
    <xdr:sp macro="" textlink="">
      <xdr:nvSpPr>
        <xdr:cNvPr id="659" name="テキスト ボックス 658"/>
        <xdr:cNvSpPr txBox="1"/>
      </xdr:nvSpPr>
      <xdr:spPr>
        <a:xfrm>
          <a:off x="12547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3" name="直線コネクタ 682"/>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4"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5" name="直線コネクタ 684"/>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6"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7" name="直線コネクタ 686"/>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16580</xdr:rowOff>
    </xdr:from>
    <xdr:to>
      <xdr:col>85</xdr:col>
      <xdr:colOff>127000</xdr:colOff>
      <xdr:row>99</xdr:row>
      <xdr:rowOff>44107</xdr:rowOff>
    </xdr:to>
    <xdr:cxnSp macro="">
      <xdr:nvCxnSpPr>
        <xdr:cNvPr id="688" name="直線コネクタ 687"/>
        <xdr:cNvCxnSpPr/>
      </xdr:nvCxnSpPr>
      <xdr:spPr>
        <a:xfrm>
          <a:off x="15481300" y="16990130"/>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9"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90" name="フローチャート: 判断 689"/>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16580</xdr:rowOff>
    </xdr:from>
    <xdr:to>
      <xdr:col>81</xdr:col>
      <xdr:colOff>50800</xdr:colOff>
      <xdr:row>99</xdr:row>
      <xdr:rowOff>36068</xdr:rowOff>
    </xdr:to>
    <xdr:cxnSp macro="">
      <xdr:nvCxnSpPr>
        <xdr:cNvPr id="691" name="直線コネクタ 690"/>
        <xdr:cNvCxnSpPr/>
      </xdr:nvCxnSpPr>
      <xdr:spPr>
        <a:xfrm flipV="1">
          <a:off x="14592300" y="16990130"/>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2" name="フローチャート: 判断 691"/>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3" name="テキスト ボックス 692"/>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2063</xdr:rowOff>
    </xdr:from>
    <xdr:to>
      <xdr:col>76</xdr:col>
      <xdr:colOff>114300</xdr:colOff>
      <xdr:row>99</xdr:row>
      <xdr:rowOff>36068</xdr:rowOff>
    </xdr:to>
    <xdr:cxnSp macro="">
      <xdr:nvCxnSpPr>
        <xdr:cNvPr id="694" name="直線コネクタ 693"/>
        <xdr:cNvCxnSpPr/>
      </xdr:nvCxnSpPr>
      <xdr:spPr>
        <a:xfrm>
          <a:off x="13703300" y="16975613"/>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5" name="フローチャート: 判断 694"/>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6" name="テキスト ボックス 695"/>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135680</xdr:rowOff>
    </xdr:from>
    <xdr:to>
      <xdr:col>71</xdr:col>
      <xdr:colOff>177800</xdr:colOff>
      <xdr:row>99</xdr:row>
      <xdr:rowOff>2063</xdr:rowOff>
    </xdr:to>
    <xdr:cxnSp macro="">
      <xdr:nvCxnSpPr>
        <xdr:cNvPr id="697" name="直線コネクタ 696"/>
        <xdr:cNvCxnSpPr/>
      </xdr:nvCxnSpPr>
      <xdr:spPr>
        <a:xfrm>
          <a:off x="12814300" y="16937780"/>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8" name="フローチャート: 判断 697"/>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9" name="テキスト ボックス 698"/>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700" name="フローチャート: 判断 699"/>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701" name="テキスト ボックス 700"/>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164757</xdr:rowOff>
    </xdr:from>
    <xdr:to>
      <xdr:col>85</xdr:col>
      <xdr:colOff>177800</xdr:colOff>
      <xdr:row>99</xdr:row>
      <xdr:rowOff>94907</xdr:rowOff>
    </xdr:to>
    <xdr:sp macro="" textlink="">
      <xdr:nvSpPr>
        <xdr:cNvPr id="707" name="楕円 706"/>
        <xdr:cNvSpPr/>
      </xdr:nvSpPr>
      <xdr:spPr>
        <a:xfrm>
          <a:off x="16268700" y="1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79684</xdr:rowOff>
    </xdr:from>
    <xdr:ext cx="313932" cy="259045"/>
    <xdr:sp macro="" textlink="">
      <xdr:nvSpPr>
        <xdr:cNvPr id="708" name="積立金該当値テキスト"/>
        <xdr:cNvSpPr txBox="1"/>
      </xdr:nvSpPr>
      <xdr:spPr>
        <a:xfrm>
          <a:off x="16370300" y="1688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137230</xdr:rowOff>
    </xdr:from>
    <xdr:to>
      <xdr:col>81</xdr:col>
      <xdr:colOff>101600</xdr:colOff>
      <xdr:row>99</xdr:row>
      <xdr:rowOff>67380</xdr:rowOff>
    </xdr:to>
    <xdr:sp macro="" textlink="">
      <xdr:nvSpPr>
        <xdr:cNvPr id="709" name="楕円 708"/>
        <xdr:cNvSpPr/>
      </xdr:nvSpPr>
      <xdr:spPr>
        <a:xfrm>
          <a:off x="15430500" y="169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58507</xdr:rowOff>
    </xdr:from>
    <xdr:ext cx="469744" cy="259045"/>
    <xdr:sp macro="" textlink="">
      <xdr:nvSpPr>
        <xdr:cNvPr id="710" name="テキスト ボックス 709"/>
        <xdr:cNvSpPr txBox="1"/>
      </xdr:nvSpPr>
      <xdr:spPr>
        <a:xfrm>
          <a:off x="15246428" y="170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156718</xdr:rowOff>
    </xdr:from>
    <xdr:to>
      <xdr:col>76</xdr:col>
      <xdr:colOff>165100</xdr:colOff>
      <xdr:row>99</xdr:row>
      <xdr:rowOff>86868</xdr:rowOff>
    </xdr:to>
    <xdr:sp macro="" textlink="">
      <xdr:nvSpPr>
        <xdr:cNvPr id="711" name="楕円 710"/>
        <xdr:cNvSpPr/>
      </xdr:nvSpPr>
      <xdr:spPr>
        <a:xfrm>
          <a:off x="14541500" y="169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77995</xdr:rowOff>
    </xdr:from>
    <xdr:ext cx="378565" cy="259045"/>
    <xdr:sp macro="" textlink="">
      <xdr:nvSpPr>
        <xdr:cNvPr id="712" name="テキスト ボックス 711"/>
        <xdr:cNvSpPr txBox="1"/>
      </xdr:nvSpPr>
      <xdr:spPr>
        <a:xfrm>
          <a:off x="14403017" y="1705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122713</xdr:rowOff>
    </xdr:from>
    <xdr:to>
      <xdr:col>72</xdr:col>
      <xdr:colOff>38100</xdr:colOff>
      <xdr:row>99</xdr:row>
      <xdr:rowOff>52863</xdr:rowOff>
    </xdr:to>
    <xdr:sp macro="" textlink="">
      <xdr:nvSpPr>
        <xdr:cNvPr id="713" name="楕円 712"/>
        <xdr:cNvSpPr/>
      </xdr:nvSpPr>
      <xdr:spPr>
        <a:xfrm>
          <a:off x="13652500" y="169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43990</xdr:rowOff>
    </xdr:from>
    <xdr:ext cx="469744" cy="259045"/>
    <xdr:sp macro="" textlink="">
      <xdr:nvSpPr>
        <xdr:cNvPr id="714" name="テキスト ボックス 713"/>
        <xdr:cNvSpPr txBox="1"/>
      </xdr:nvSpPr>
      <xdr:spPr>
        <a:xfrm>
          <a:off x="13468428" y="1701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84880</xdr:rowOff>
    </xdr:from>
    <xdr:to>
      <xdr:col>67</xdr:col>
      <xdr:colOff>101600</xdr:colOff>
      <xdr:row>99</xdr:row>
      <xdr:rowOff>15030</xdr:rowOff>
    </xdr:to>
    <xdr:sp macro="" textlink="">
      <xdr:nvSpPr>
        <xdr:cNvPr id="715" name="楕円 714"/>
        <xdr:cNvSpPr/>
      </xdr:nvSpPr>
      <xdr:spPr>
        <a:xfrm>
          <a:off x="12763500" y="168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6157</xdr:rowOff>
    </xdr:from>
    <xdr:ext cx="469744" cy="259045"/>
    <xdr:sp macro="" textlink="">
      <xdr:nvSpPr>
        <xdr:cNvPr id="716" name="テキスト ボックス 715"/>
        <xdr:cNvSpPr txBox="1"/>
      </xdr:nvSpPr>
      <xdr:spPr>
        <a:xfrm>
          <a:off x="12579428" y="1697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7" name="フローチャート: 判断 756"/>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8" name="テキスト ボックス 757"/>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34087</xdr:rowOff>
    </xdr:from>
    <xdr:to>
      <xdr:col>116</xdr:col>
      <xdr:colOff>63500</xdr:colOff>
      <xdr:row>59</xdr:row>
      <xdr:rowOff>37706</xdr:rowOff>
    </xdr:to>
    <xdr:cxnSp macro="">
      <xdr:nvCxnSpPr>
        <xdr:cNvPr id="804" name="直線コネクタ 803"/>
        <xdr:cNvCxnSpPr/>
      </xdr:nvCxnSpPr>
      <xdr:spPr>
        <a:xfrm>
          <a:off x="21323300" y="1014963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5"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34010</xdr:rowOff>
    </xdr:from>
    <xdr:to>
      <xdr:col>111</xdr:col>
      <xdr:colOff>177800</xdr:colOff>
      <xdr:row>59</xdr:row>
      <xdr:rowOff>34087</xdr:rowOff>
    </xdr:to>
    <xdr:cxnSp macro="">
      <xdr:nvCxnSpPr>
        <xdr:cNvPr id="807" name="直線コネクタ 806"/>
        <xdr:cNvCxnSpPr/>
      </xdr:nvCxnSpPr>
      <xdr:spPr>
        <a:xfrm>
          <a:off x="20434300" y="1014956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9" name="テキスト ボックス 808"/>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33630</xdr:rowOff>
    </xdr:from>
    <xdr:to>
      <xdr:col>107</xdr:col>
      <xdr:colOff>50800</xdr:colOff>
      <xdr:row>59</xdr:row>
      <xdr:rowOff>34010</xdr:rowOff>
    </xdr:to>
    <xdr:cxnSp macro="">
      <xdr:nvCxnSpPr>
        <xdr:cNvPr id="810" name="直線コネクタ 809"/>
        <xdr:cNvCxnSpPr/>
      </xdr:nvCxnSpPr>
      <xdr:spPr>
        <a:xfrm>
          <a:off x="19545300" y="1014918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2" name="テキスト ボックス 811"/>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33630</xdr:rowOff>
    </xdr:from>
    <xdr:to>
      <xdr:col>102</xdr:col>
      <xdr:colOff>114300</xdr:colOff>
      <xdr:row>59</xdr:row>
      <xdr:rowOff>33706</xdr:rowOff>
    </xdr:to>
    <xdr:cxnSp macro="">
      <xdr:nvCxnSpPr>
        <xdr:cNvPr id="813" name="直線コネクタ 812"/>
        <xdr:cNvCxnSpPr/>
      </xdr:nvCxnSpPr>
      <xdr:spPr>
        <a:xfrm flipV="1">
          <a:off x="18656300" y="101491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4" name="フローチャート: 判断 813"/>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5" name="テキスト ボックス 814"/>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158356</xdr:rowOff>
    </xdr:from>
    <xdr:to>
      <xdr:col>116</xdr:col>
      <xdr:colOff>114300</xdr:colOff>
      <xdr:row>59</xdr:row>
      <xdr:rowOff>88506</xdr:rowOff>
    </xdr:to>
    <xdr:sp macro="" textlink="">
      <xdr:nvSpPr>
        <xdr:cNvPr id="823" name="楕円 822"/>
        <xdr:cNvSpPr/>
      </xdr:nvSpPr>
      <xdr:spPr>
        <a:xfrm>
          <a:off x="221107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73283</xdr:rowOff>
    </xdr:from>
    <xdr:ext cx="378565" cy="259045"/>
    <xdr:sp macro="" textlink="">
      <xdr:nvSpPr>
        <xdr:cNvPr id="824" name="貸付金該当値テキスト"/>
        <xdr:cNvSpPr txBox="1"/>
      </xdr:nvSpPr>
      <xdr:spPr>
        <a:xfrm>
          <a:off x="22212300" y="1001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154737</xdr:rowOff>
    </xdr:from>
    <xdr:to>
      <xdr:col>112</xdr:col>
      <xdr:colOff>38100</xdr:colOff>
      <xdr:row>59</xdr:row>
      <xdr:rowOff>84887</xdr:rowOff>
    </xdr:to>
    <xdr:sp macro="" textlink="">
      <xdr:nvSpPr>
        <xdr:cNvPr id="825" name="楕円 824"/>
        <xdr:cNvSpPr/>
      </xdr:nvSpPr>
      <xdr:spPr>
        <a:xfrm>
          <a:off x="21272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76014</xdr:rowOff>
    </xdr:from>
    <xdr:ext cx="378565" cy="259045"/>
    <xdr:sp macro="" textlink="">
      <xdr:nvSpPr>
        <xdr:cNvPr id="826" name="テキスト ボックス 825"/>
        <xdr:cNvSpPr txBox="1"/>
      </xdr:nvSpPr>
      <xdr:spPr>
        <a:xfrm>
          <a:off x="21134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154660</xdr:rowOff>
    </xdr:from>
    <xdr:to>
      <xdr:col>107</xdr:col>
      <xdr:colOff>101600</xdr:colOff>
      <xdr:row>59</xdr:row>
      <xdr:rowOff>84810</xdr:rowOff>
    </xdr:to>
    <xdr:sp macro="" textlink="">
      <xdr:nvSpPr>
        <xdr:cNvPr id="827" name="楕円 826"/>
        <xdr:cNvSpPr/>
      </xdr:nvSpPr>
      <xdr:spPr>
        <a:xfrm>
          <a:off x="20383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75937</xdr:rowOff>
    </xdr:from>
    <xdr:ext cx="378565" cy="259045"/>
    <xdr:sp macro="" textlink="">
      <xdr:nvSpPr>
        <xdr:cNvPr id="828" name="テキスト ボックス 827"/>
        <xdr:cNvSpPr txBox="1"/>
      </xdr:nvSpPr>
      <xdr:spPr>
        <a:xfrm>
          <a:off x="20245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154280</xdr:rowOff>
    </xdr:from>
    <xdr:to>
      <xdr:col>102</xdr:col>
      <xdr:colOff>165100</xdr:colOff>
      <xdr:row>59</xdr:row>
      <xdr:rowOff>84430</xdr:rowOff>
    </xdr:to>
    <xdr:sp macro="" textlink="">
      <xdr:nvSpPr>
        <xdr:cNvPr id="829" name="楕円 828"/>
        <xdr:cNvSpPr/>
      </xdr:nvSpPr>
      <xdr:spPr>
        <a:xfrm>
          <a:off x="19494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75557</xdr:rowOff>
    </xdr:from>
    <xdr:ext cx="378565" cy="259045"/>
    <xdr:sp macro="" textlink="">
      <xdr:nvSpPr>
        <xdr:cNvPr id="830" name="テキスト ボックス 829"/>
        <xdr:cNvSpPr txBox="1"/>
      </xdr:nvSpPr>
      <xdr:spPr>
        <a:xfrm>
          <a:off x="19356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154356</xdr:rowOff>
    </xdr:from>
    <xdr:to>
      <xdr:col>98</xdr:col>
      <xdr:colOff>38100</xdr:colOff>
      <xdr:row>59</xdr:row>
      <xdr:rowOff>84506</xdr:rowOff>
    </xdr:to>
    <xdr:sp macro="" textlink="">
      <xdr:nvSpPr>
        <xdr:cNvPr id="831" name="楕円 830"/>
        <xdr:cNvSpPr/>
      </xdr:nvSpPr>
      <xdr:spPr>
        <a:xfrm>
          <a:off x="18605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75633</xdr:rowOff>
    </xdr:from>
    <xdr:ext cx="378565" cy="259045"/>
    <xdr:sp macro="" textlink="">
      <xdr:nvSpPr>
        <xdr:cNvPr id="832" name="テキスト ボックス 831"/>
        <xdr:cNvSpPr txBox="1"/>
      </xdr:nvSpPr>
      <xdr:spPr>
        <a:xfrm>
          <a:off x="18467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95557</xdr:rowOff>
    </xdr:from>
    <xdr:to>
      <xdr:col>116</xdr:col>
      <xdr:colOff>63500</xdr:colOff>
      <xdr:row>76</xdr:row>
      <xdr:rowOff>161165</xdr:rowOff>
    </xdr:to>
    <xdr:cxnSp macro="">
      <xdr:nvCxnSpPr>
        <xdr:cNvPr id="860" name="直線コネクタ 859"/>
        <xdr:cNvCxnSpPr/>
      </xdr:nvCxnSpPr>
      <xdr:spPr>
        <a:xfrm flipV="1">
          <a:off x="21323300" y="13125757"/>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61"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161165</xdr:rowOff>
    </xdr:from>
    <xdr:to>
      <xdr:col>111</xdr:col>
      <xdr:colOff>177800</xdr:colOff>
      <xdr:row>77</xdr:row>
      <xdr:rowOff>30635</xdr:rowOff>
    </xdr:to>
    <xdr:cxnSp macro="">
      <xdr:nvCxnSpPr>
        <xdr:cNvPr id="863" name="直線コネクタ 862"/>
        <xdr:cNvCxnSpPr/>
      </xdr:nvCxnSpPr>
      <xdr:spPr>
        <a:xfrm flipV="1">
          <a:off x="20434300" y="1319136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5" name="テキスト ボックス 864"/>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7294</xdr:rowOff>
    </xdr:from>
    <xdr:to>
      <xdr:col>107</xdr:col>
      <xdr:colOff>50800</xdr:colOff>
      <xdr:row>77</xdr:row>
      <xdr:rowOff>30635</xdr:rowOff>
    </xdr:to>
    <xdr:cxnSp macro="">
      <xdr:nvCxnSpPr>
        <xdr:cNvPr id="866" name="直線コネクタ 865"/>
        <xdr:cNvCxnSpPr/>
      </xdr:nvCxnSpPr>
      <xdr:spPr>
        <a:xfrm>
          <a:off x="19545300" y="13208944"/>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8" name="テキスト ボックス 867"/>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7294</xdr:rowOff>
    </xdr:from>
    <xdr:to>
      <xdr:col>102</xdr:col>
      <xdr:colOff>114300</xdr:colOff>
      <xdr:row>77</xdr:row>
      <xdr:rowOff>33082</xdr:rowOff>
    </xdr:to>
    <xdr:cxnSp macro="">
      <xdr:nvCxnSpPr>
        <xdr:cNvPr id="869" name="直線コネクタ 868"/>
        <xdr:cNvCxnSpPr/>
      </xdr:nvCxnSpPr>
      <xdr:spPr>
        <a:xfrm flipV="1">
          <a:off x="18656300" y="13208944"/>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71" name="テキスト ボックス 870"/>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3" name="テキスト ボックス 872"/>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44757</xdr:rowOff>
    </xdr:from>
    <xdr:to>
      <xdr:col>116</xdr:col>
      <xdr:colOff>114300</xdr:colOff>
      <xdr:row>76</xdr:row>
      <xdr:rowOff>146357</xdr:rowOff>
    </xdr:to>
    <xdr:sp macro="" textlink="">
      <xdr:nvSpPr>
        <xdr:cNvPr id="879" name="楕円 878"/>
        <xdr:cNvSpPr/>
      </xdr:nvSpPr>
      <xdr:spPr>
        <a:xfrm>
          <a:off x="22110700" y="130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23184</xdr:rowOff>
    </xdr:from>
    <xdr:ext cx="534377" cy="259045"/>
    <xdr:sp macro="" textlink="">
      <xdr:nvSpPr>
        <xdr:cNvPr id="880" name="繰出金該当値テキスト"/>
        <xdr:cNvSpPr txBox="1"/>
      </xdr:nvSpPr>
      <xdr:spPr>
        <a:xfrm>
          <a:off x="22212300" y="130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110365</xdr:rowOff>
    </xdr:from>
    <xdr:to>
      <xdr:col>112</xdr:col>
      <xdr:colOff>38100</xdr:colOff>
      <xdr:row>77</xdr:row>
      <xdr:rowOff>40515</xdr:rowOff>
    </xdr:to>
    <xdr:sp macro="" textlink="">
      <xdr:nvSpPr>
        <xdr:cNvPr id="881" name="楕円 880"/>
        <xdr:cNvSpPr/>
      </xdr:nvSpPr>
      <xdr:spPr>
        <a:xfrm>
          <a:off x="21272500" y="13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31642</xdr:rowOff>
    </xdr:from>
    <xdr:ext cx="534377" cy="259045"/>
    <xdr:sp macro="" textlink="">
      <xdr:nvSpPr>
        <xdr:cNvPr id="882" name="テキスト ボックス 881"/>
        <xdr:cNvSpPr txBox="1"/>
      </xdr:nvSpPr>
      <xdr:spPr>
        <a:xfrm>
          <a:off x="21056111" y="13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151285</xdr:rowOff>
    </xdr:from>
    <xdr:to>
      <xdr:col>107</xdr:col>
      <xdr:colOff>101600</xdr:colOff>
      <xdr:row>77</xdr:row>
      <xdr:rowOff>81435</xdr:rowOff>
    </xdr:to>
    <xdr:sp macro="" textlink="">
      <xdr:nvSpPr>
        <xdr:cNvPr id="883" name="楕円 882"/>
        <xdr:cNvSpPr/>
      </xdr:nvSpPr>
      <xdr:spPr>
        <a:xfrm>
          <a:off x="20383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72562</xdr:rowOff>
    </xdr:from>
    <xdr:ext cx="534377" cy="259045"/>
    <xdr:sp macro="" textlink="">
      <xdr:nvSpPr>
        <xdr:cNvPr id="884" name="テキスト ボックス 883"/>
        <xdr:cNvSpPr txBox="1"/>
      </xdr:nvSpPr>
      <xdr:spPr>
        <a:xfrm>
          <a:off x="20167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127944</xdr:rowOff>
    </xdr:from>
    <xdr:to>
      <xdr:col>102</xdr:col>
      <xdr:colOff>165100</xdr:colOff>
      <xdr:row>77</xdr:row>
      <xdr:rowOff>58094</xdr:rowOff>
    </xdr:to>
    <xdr:sp macro="" textlink="">
      <xdr:nvSpPr>
        <xdr:cNvPr id="885" name="楕円 884"/>
        <xdr:cNvSpPr/>
      </xdr:nvSpPr>
      <xdr:spPr>
        <a:xfrm>
          <a:off x="19494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49221</xdr:rowOff>
    </xdr:from>
    <xdr:ext cx="534377" cy="259045"/>
    <xdr:sp macro="" textlink="">
      <xdr:nvSpPr>
        <xdr:cNvPr id="886" name="テキスト ボックス 885"/>
        <xdr:cNvSpPr txBox="1"/>
      </xdr:nvSpPr>
      <xdr:spPr>
        <a:xfrm>
          <a:off x="19278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153732</xdr:rowOff>
    </xdr:from>
    <xdr:to>
      <xdr:col>98</xdr:col>
      <xdr:colOff>38100</xdr:colOff>
      <xdr:row>77</xdr:row>
      <xdr:rowOff>83882</xdr:rowOff>
    </xdr:to>
    <xdr:sp macro="" textlink="">
      <xdr:nvSpPr>
        <xdr:cNvPr id="887" name="楕円 886"/>
        <xdr:cNvSpPr/>
      </xdr:nvSpPr>
      <xdr:spPr>
        <a:xfrm>
          <a:off x="18605500" y="131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75009</xdr:rowOff>
    </xdr:from>
    <xdr:ext cx="534377" cy="259045"/>
    <xdr:sp macro="" textlink="">
      <xdr:nvSpPr>
        <xdr:cNvPr id="888" name="テキスト ボックス 887"/>
        <xdr:cNvSpPr txBox="1"/>
      </xdr:nvSpPr>
      <xdr:spPr>
        <a:xfrm>
          <a:off x="18389111" y="132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歳出決算総額は、住民一人当たり２８８，４７９円となっている。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人件費は、住民一人当たり４７，４０１円となっており、平成２６年度から４０，０００円台で推移している。一方で、普通建設事業費の新規整備は平成２８年度に住民一人当たり９，０００円台だったものが、１０，０００円台後半に大きく増額しており、平成２９年度には、３０，０００円台となった。平成２８年度から平成３０年度まで実施した生涯学習施設整備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36</xdr:row>
      <xdr:rowOff>45974</xdr:rowOff>
    </xdr:to>
    <xdr:cxnSp macro="">
      <xdr:nvCxnSpPr>
        <xdr:cNvPr id="59" name="直線コネクタ 58"/>
        <xdr:cNvCxnSpPr/>
      </xdr:nvCxnSpPr>
      <xdr:spPr>
        <a:xfrm flipV="1">
          <a:off x="3797300" y="61678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38659</xdr:rowOff>
    </xdr:from>
    <xdr:to>
      <xdr:col>19</xdr:col>
      <xdr:colOff>177800</xdr:colOff>
      <xdr:row>36</xdr:row>
      <xdr:rowOff>45974</xdr:rowOff>
    </xdr:to>
    <xdr:cxnSp macro="">
      <xdr:nvCxnSpPr>
        <xdr:cNvPr id="62" name="直線コネクタ 61"/>
        <xdr:cNvCxnSpPr/>
      </xdr:nvCxnSpPr>
      <xdr:spPr>
        <a:xfrm>
          <a:off x="2908300" y="621085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6655</xdr:rowOff>
    </xdr:from>
    <xdr:to>
      <xdr:col>15</xdr:col>
      <xdr:colOff>50800</xdr:colOff>
      <xdr:row>36</xdr:row>
      <xdr:rowOff>38659</xdr:rowOff>
    </xdr:to>
    <xdr:cxnSp macro="">
      <xdr:nvCxnSpPr>
        <xdr:cNvPr id="65" name="直線コネクタ 64"/>
        <xdr:cNvCxnSpPr/>
      </xdr:nvCxnSpPr>
      <xdr:spPr>
        <a:xfrm>
          <a:off x="2019300" y="61788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6655</xdr:rowOff>
    </xdr:from>
    <xdr:to>
      <xdr:col>10</xdr:col>
      <xdr:colOff>114300</xdr:colOff>
      <xdr:row>36</xdr:row>
      <xdr:rowOff>149758</xdr:rowOff>
    </xdr:to>
    <xdr:cxnSp macro="">
      <xdr:nvCxnSpPr>
        <xdr:cNvPr id="68" name="直線コネクタ 67"/>
        <xdr:cNvCxnSpPr/>
      </xdr:nvCxnSpPr>
      <xdr:spPr>
        <a:xfrm flipV="1">
          <a:off x="1130300" y="6178855"/>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78" name="楕円 77"/>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79" name="議会費該当値テキスト"/>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166624</xdr:rowOff>
    </xdr:from>
    <xdr:to>
      <xdr:col>20</xdr:col>
      <xdr:colOff>38100</xdr:colOff>
      <xdr:row>36</xdr:row>
      <xdr:rowOff>96774</xdr:rowOff>
    </xdr:to>
    <xdr:sp macro="" textlink="">
      <xdr:nvSpPr>
        <xdr:cNvPr id="80" name="楕円 79"/>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87901</xdr:rowOff>
    </xdr:from>
    <xdr:ext cx="469744" cy="259045"/>
    <xdr:sp macro="" textlink="">
      <xdr:nvSpPr>
        <xdr:cNvPr id="81" name="テキスト ボックス 80"/>
        <xdr:cNvSpPr txBox="1"/>
      </xdr:nvSpPr>
      <xdr:spPr>
        <a:xfrm>
          <a:off x="3562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159309</xdr:rowOff>
    </xdr:from>
    <xdr:to>
      <xdr:col>15</xdr:col>
      <xdr:colOff>101600</xdr:colOff>
      <xdr:row>36</xdr:row>
      <xdr:rowOff>89459</xdr:rowOff>
    </xdr:to>
    <xdr:sp macro="" textlink="">
      <xdr:nvSpPr>
        <xdr:cNvPr id="82" name="楕円 81"/>
        <xdr:cNvSpPr/>
      </xdr:nvSpPr>
      <xdr:spPr>
        <a:xfrm>
          <a:off x="2857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80586</xdr:rowOff>
    </xdr:from>
    <xdr:ext cx="469744" cy="259045"/>
    <xdr:sp macro="" textlink="">
      <xdr:nvSpPr>
        <xdr:cNvPr id="83" name="テキスト ボックス 82"/>
        <xdr:cNvSpPr txBox="1"/>
      </xdr:nvSpPr>
      <xdr:spPr>
        <a:xfrm>
          <a:off x="2673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127305</xdr:rowOff>
    </xdr:from>
    <xdr:to>
      <xdr:col>10</xdr:col>
      <xdr:colOff>165100</xdr:colOff>
      <xdr:row>36</xdr:row>
      <xdr:rowOff>57455</xdr:rowOff>
    </xdr:to>
    <xdr:sp macro="" textlink="">
      <xdr:nvSpPr>
        <xdr:cNvPr id="84" name="楕円 83"/>
        <xdr:cNvSpPr/>
      </xdr:nvSpPr>
      <xdr:spPr>
        <a:xfrm>
          <a:off x="1968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48582</xdr:rowOff>
    </xdr:from>
    <xdr:ext cx="469744" cy="259045"/>
    <xdr:sp macro="" textlink="">
      <xdr:nvSpPr>
        <xdr:cNvPr id="85" name="テキスト ボックス 84"/>
        <xdr:cNvSpPr txBox="1"/>
      </xdr:nvSpPr>
      <xdr:spPr>
        <a:xfrm>
          <a:off x="1784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98958</xdr:rowOff>
    </xdr:from>
    <xdr:to>
      <xdr:col>6</xdr:col>
      <xdr:colOff>38100</xdr:colOff>
      <xdr:row>37</xdr:row>
      <xdr:rowOff>29108</xdr:rowOff>
    </xdr:to>
    <xdr:sp macro="" textlink="">
      <xdr:nvSpPr>
        <xdr:cNvPr id="86" name="楕円 85"/>
        <xdr:cNvSpPr/>
      </xdr:nvSpPr>
      <xdr:spPr>
        <a:xfrm>
          <a:off x="1079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20235</xdr:rowOff>
    </xdr:from>
    <xdr:ext cx="469744" cy="259045"/>
    <xdr:sp macro="" textlink="">
      <xdr:nvSpPr>
        <xdr:cNvPr id="87" name="テキスト ボックス 86"/>
        <xdr:cNvSpPr txBox="1"/>
      </xdr:nvSpPr>
      <xdr:spPr>
        <a:xfrm>
          <a:off x="895428"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39801</xdr:rowOff>
    </xdr:from>
    <xdr:to>
      <xdr:col>24</xdr:col>
      <xdr:colOff>63500</xdr:colOff>
      <xdr:row>58</xdr:row>
      <xdr:rowOff>54171</xdr:rowOff>
    </xdr:to>
    <xdr:cxnSp macro="">
      <xdr:nvCxnSpPr>
        <xdr:cNvPr id="119" name="直線コネクタ 118"/>
        <xdr:cNvCxnSpPr/>
      </xdr:nvCxnSpPr>
      <xdr:spPr>
        <a:xfrm>
          <a:off x="3797300" y="9983901"/>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165826</xdr:rowOff>
    </xdr:from>
    <xdr:to>
      <xdr:col>19</xdr:col>
      <xdr:colOff>177800</xdr:colOff>
      <xdr:row>58</xdr:row>
      <xdr:rowOff>39801</xdr:rowOff>
    </xdr:to>
    <xdr:cxnSp macro="">
      <xdr:nvCxnSpPr>
        <xdr:cNvPr id="122" name="直線コネクタ 121"/>
        <xdr:cNvCxnSpPr/>
      </xdr:nvCxnSpPr>
      <xdr:spPr>
        <a:xfrm>
          <a:off x="2908300" y="9938476"/>
          <a:ext cx="889000" cy="4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165826</xdr:rowOff>
    </xdr:from>
    <xdr:to>
      <xdr:col>15</xdr:col>
      <xdr:colOff>50800</xdr:colOff>
      <xdr:row>58</xdr:row>
      <xdr:rowOff>38724</xdr:rowOff>
    </xdr:to>
    <xdr:cxnSp macro="">
      <xdr:nvCxnSpPr>
        <xdr:cNvPr id="125" name="直線コネクタ 124"/>
        <xdr:cNvCxnSpPr/>
      </xdr:nvCxnSpPr>
      <xdr:spPr>
        <a:xfrm flipV="1">
          <a:off x="2019300" y="9938476"/>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38724</xdr:rowOff>
    </xdr:from>
    <xdr:to>
      <xdr:col>10</xdr:col>
      <xdr:colOff>114300</xdr:colOff>
      <xdr:row>58</xdr:row>
      <xdr:rowOff>76655</xdr:rowOff>
    </xdr:to>
    <xdr:cxnSp macro="">
      <xdr:nvCxnSpPr>
        <xdr:cNvPr id="128" name="直線コネクタ 127"/>
        <xdr:cNvCxnSpPr/>
      </xdr:nvCxnSpPr>
      <xdr:spPr>
        <a:xfrm flipV="1">
          <a:off x="1130300" y="9982824"/>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3371</xdr:rowOff>
    </xdr:from>
    <xdr:to>
      <xdr:col>24</xdr:col>
      <xdr:colOff>114300</xdr:colOff>
      <xdr:row>58</xdr:row>
      <xdr:rowOff>104971</xdr:rowOff>
    </xdr:to>
    <xdr:sp macro="" textlink="">
      <xdr:nvSpPr>
        <xdr:cNvPr id="138" name="楕円 137"/>
        <xdr:cNvSpPr/>
      </xdr:nvSpPr>
      <xdr:spPr>
        <a:xfrm>
          <a:off x="4584700" y="99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89748</xdr:rowOff>
    </xdr:from>
    <xdr:ext cx="534377" cy="259045"/>
    <xdr:sp macro="" textlink="">
      <xdr:nvSpPr>
        <xdr:cNvPr id="139" name="総務費該当値テキスト"/>
        <xdr:cNvSpPr txBox="1"/>
      </xdr:nvSpPr>
      <xdr:spPr>
        <a:xfrm>
          <a:off x="4686300" y="98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160451</xdr:rowOff>
    </xdr:from>
    <xdr:to>
      <xdr:col>20</xdr:col>
      <xdr:colOff>38100</xdr:colOff>
      <xdr:row>58</xdr:row>
      <xdr:rowOff>90601</xdr:rowOff>
    </xdr:to>
    <xdr:sp macro="" textlink="">
      <xdr:nvSpPr>
        <xdr:cNvPr id="140" name="楕円 139"/>
        <xdr:cNvSpPr/>
      </xdr:nvSpPr>
      <xdr:spPr>
        <a:xfrm>
          <a:off x="3746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81728</xdr:rowOff>
    </xdr:from>
    <xdr:ext cx="534377" cy="259045"/>
    <xdr:sp macro="" textlink="">
      <xdr:nvSpPr>
        <xdr:cNvPr id="141" name="テキスト ボックス 140"/>
        <xdr:cNvSpPr txBox="1"/>
      </xdr:nvSpPr>
      <xdr:spPr>
        <a:xfrm>
          <a:off x="3530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115026</xdr:rowOff>
    </xdr:from>
    <xdr:to>
      <xdr:col>15</xdr:col>
      <xdr:colOff>101600</xdr:colOff>
      <xdr:row>58</xdr:row>
      <xdr:rowOff>45176</xdr:rowOff>
    </xdr:to>
    <xdr:sp macro="" textlink="">
      <xdr:nvSpPr>
        <xdr:cNvPr id="142" name="楕円 141"/>
        <xdr:cNvSpPr/>
      </xdr:nvSpPr>
      <xdr:spPr>
        <a:xfrm>
          <a:off x="2857500" y="98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36303</xdr:rowOff>
    </xdr:from>
    <xdr:ext cx="534377" cy="259045"/>
    <xdr:sp macro="" textlink="">
      <xdr:nvSpPr>
        <xdr:cNvPr id="143" name="テキスト ボックス 142"/>
        <xdr:cNvSpPr txBox="1"/>
      </xdr:nvSpPr>
      <xdr:spPr>
        <a:xfrm>
          <a:off x="2641111" y="99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159374</xdr:rowOff>
    </xdr:from>
    <xdr:to>
      <xdr:col>10</xdr:col>
      <xdr:colOff>165100</xdr:colOff>
      <xdr:row>58</xdr:row>
      <xdr:rowOff>89524</xdr:rowOff>
    </xdr:to>
    <xdr:sp macro="" textlink="">
      <xdr:nvSpPr>
        <xdr:cNvPr id="144" name="楕円 143"/>
        <xdr:cNvSpPr/>
      </xdr:nvSpPr>
      <xdr:spPr>
        <a:xfrm>
          <a:off x="1968500" y="99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80651</xdr:rowOff>
    </xdr:from>
    <xdr:ext cx="534377" cy="259045"/>
    <xdr:sp macro="" textlink="">
      <xdr:nvSpPr>
        <xdr:cNvPr id="145" name="テキスト ボックス 144"/>
        <xdr:cNvSpPr txBox="1"/>
      </xdr:nvSpPr>
      <xdr:spPr>
        <a:xfrm>
          <a:off x="1752111" y="100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25855</xdr:rowOff>
    </xdr:from>
    <xdr:to>
      <xdr:col>6</xdr:col>
      <xdr:colOff>38100</xdr:colOff>
      <xdr:row>58</xdr:row>
      <xdr:rowOff>127455</xdr:rowOff>
    </xdr:to>
    <xdr:sp macro="" textlink="">
      <xdr:nvSpPr>
        <xdr:cNvPr id="146" name="楕円 145"/>
        <xdr:cNvSpPr/>
      </xdr:nvSpPr>
      <xdr:spPr>
        <a:xfrm>
          <a:off x="1079500" y="99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118582</xdr:rowOff>
    </xdr:from>
    <xdr:ext cx="534377" cy="259045"/>
    <xdr:sp macro="" textlink="">
      <xdr:nvSpPr>
        <xdr:cNvPr id="147" name="テキスト ボックス 146"/>
        <xdr:cNvSpPr txBox="1"/>
      </xdr:nvSpPr>
      <xdr:spPr>
        <a:xfrm>
          <a:off x="863111" y="100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80907</xdr:rowOff>
    </xdr:from>
    <xdr:to>
      <xdr:col>24</xdr:col>
      <xdr:colOff>63500</xdr:colOff>
      <xdr:row>78</xdr:row>
      <xdr:rowOff>138829</xdr:rowOff>
    </xdr:to>
    <xdr:cxnSp macro="">
      <xdr:nvCxnSpPr>
        <xdr:cNvPr id="179" name="直線コネクタ 178"/>
        <xdr:cNvCxnSpPr/>
      </xdr:nvCxnSpPr>
      <xdr:spPr>
        <a:xfrm flipV="1">
          <a:off x="3797300" y="13454007"/>
          <a:ext cx="8382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138829</xdr:rowOff>
    </xdr:from>
    <xdr:to>
      <xdr:col>19</xdr:col>
      <xdr:colOff>177800</xdr:colOff>
      <xdr:row>79</xdr:row>
      <xdr:rowOff>24093</xdr:rowOff>
    </xdr:to>
    <xdr:cxnSp macro="">
      <xdr:nvCxnSpPr>
        <xdr:cNvPr id="182" name="直線コネクタ 181"/>
        <xdr:cNvCxnSpPr/>
      </xdr:nvCxnSpPr>
      <xdr:spPr>
        <a:xfrm flipV="1">
          <a:off x="2908300" y="1351192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24093</xdr:rowOff>
    </xdr:from>
    <xdr:to>
      <xdr:col>15</xdr:col>
      <xdr:colOff>50800</xdr:colOff>
      <xdr:row>79</xdr:row>
      <xdr:rowOff>48499</xdr:rowOff>
    </xdr:to>
    <xdr:cxnSp macro="">
      <xdr:nvCxnSpPr>
        <xdr:cNvPr id="185" name="直線コネクタ 184"/>
        <xdr:cNvCxnSpPr/>
      </xdr:nvCxnSpPr>
      <xdr:spPr>
        <a:xfrm flipV="1">
          <a:off x="2019300" y="13568643"/>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48499</xdr:rowOff>
    </xdr:from>
    <xdr:to>
      <xdr:col>10</xdr:col>
      <xdr:colOff>114300</xdr:colOff>
      <xdr:row>79</xdr:row>
      <xdr:rowOff>135835</xdr:rowOff>
    </xdr:to>
    <xdr:cxnSp macro="">
      <xdr:nvCxnSpPr>
        <xdr:cNvPr id="188" name="直線コネクタ 187"/>
        <xdr:cNvCxnSpPr/>
      </xdr:nvCxnSpPr>
      <xdr:spPr>
        <a:xfrm flipV="1">
          <a:off x="1130300" y="13593049"/>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30107</xdr:rowOff>
    </xdr:from>
    <xdr:to>
      <xdr:col>24</xdr:col>
      <xdr:colOff>114300</xdr:colOff>
      <xdr:row>78</xdr:row>
      <xdr:rowOff>131707</xdr:rowOff>
    </xdr:to>
    <xdr:sp macro="" textlink="">
      <xdr:nvSpPr>
        <xdr:cNvPr id="198" name="楕円 197"/>
        <xdr:cNvSpPr/>
      </xdr:nvSpPr>
      <xdr:spPr>
        <a:xfrm>
          <a:off x="4584700" y="13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116484</xdr:rowOff>
    </xdr:from>
    <xdr:ext cx="599010" cy="259045"/>
    <xdr:sp macro="" textlink="">
      <xdr:nvSpPr>
        <xdr:cNvPr id="199" name="民生費該当値テキスト"/>
        <xdr:cNvSpPr txBox="1"/>
      </xdr:nvSpPr>
      <xdr:spPr>
        <a:xfrm>
          <a:off x="4686300"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88029</xdr:rowOff>
    </xdr:from>
    <xdr:to>
      <xdr:col>20</xdr:col>
      <xdr:colOff>38100</xdr:colOff>
      <xdr:row>79</xdr:row>
      <xdr:rowOff>18179</xdr:rowOff>
    </xdr:to>
    <xdr:sp macro="" textlink="">
      <xdr:nvSpPr>
        <xdr:cNvPr id="200" name="楕円 199"/>
        <xdr:cNvSpPr/>
      </xdr:nvSpPr>
      <xdr:spPr>
        <a:xfrm>
          <a:off x="3746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9306</xdr:rowOff>
    </xdr:from>
    <xdr:ext cx="599010" cy="259045"/>
    <xdr:sp macro="" textlink="">
      <xdr:nvSpPr>
        <xdr:cNvPr id="201" name="テキスト ボックス 200"/>
        <xdr:cNvSpPr txBox="1"/>
      </xdr:nvSpPr>
      <xdr:spPr>
        <a:xfrm>
          <a:off x="3497795" y="135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144743</xdr:rowOff>
    </xdr:from>
    <xdr:to>
      <xdr:col>15</xdr:col>
      <xdr:colOff>101600</xdr:colOff>
      <xdr:row>79</xdr:row>
      <xdr:rowOff>74893</xdr:rowOff>
    </xdr:to>
    <xdr:sp macro="" textlink="">
      <xdr:nvSpPr>
        <xdr:cNvPr id="202" name="楕円 201"/>
        <xdr:cNvSpPr/>
      </xdr:nvSpPr>
      <xdr:spPr>
        <a:xfrm>
          <a:off x="2857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66020</xdr:rowOff>
    </xdr:from>
    <xdr:ext cx="534377" cy="259045"/>
    <xdr:sp macro="" textlink="">
      <xdr:nvSpPr>
        <xdr:cNvPr id="203" name="テキスト ボックス 202"/>
        <xdr:cNvSpPr txBox="1"/>
      </xdr:nvSpPr>
      <xdr:spPr>
        <a:xfrm>
          <a:off x="2641111" y="136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169149</xdr:rowOff>
    </xdr:from>
    <xdr:to>
      <xdr:col>10</xdr:col>
      <xdr:colOff>165100</xdr:colOff>
      <xdr:row>79</xdr:row>
      <xdr:rowOff>99299</xdr:rowOff>
    </xdr:to>
    <xdr:sp macro="" textlink="">
      <xdr:nvSpPr>
        <xdr:cNvPr id="204" name="楕円 203"/>
        <xdr:cNvSpPr/>
      </xdr:nvSpPr>
      <xdr:spPr>
        <a:xfrm>
          <a:off x="1968500" y="135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90426</xdr:rowOff>
    </xdr:from>
    <xdr:ext cx="534377" cy="259045"/>
    <xdr:sp macro="" textlink="">
      <xdr:nvSpPr>
        <xdr:cNvPr id="205" name="テキスト ボックス 204"/>
        <xdr:cNvSpPr txBox="1"/>
      </xdr:nvSpPr>
      <xdr:spPr>
        <a:xfrm>
          <a:off x="1752111" y="136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85035</xdr:rowOff>
    </xdr:from>
    <xdr:to>
      <xdr:col>6</xdr:col>
      <xdr:colOff>38100</xdr:colOff>
      <xdr:row>80</xdr:row>
      <xdr:rowOff>15185</xdr:rowOff>
    </xdr:to>
    <xdr:sp macro="" textlink="">
      <xdr:nvSpPr>
        <xdr:cNvPr id="206" name="楕円 205"/>
        <xdr:cNvSpPr/>
      </xdr:nvSpPr>
      <xdr:spPr>
        <a:xfrm>
          <a:off x="1079500" y="136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6312</xdr:rowOff>
    </xdr:from>
    <xdr:ext cx="534377" cy="259045"/>
    <xdr:sp macro="" textlink="">
      <xdr:nvSpPr>
        <xdr:cNvPr id="207" name="テキスト ボックス 206"/>
        <xdr:cNvSpPr txBox="1"/>
      </xdr:nvSpPr>
      <xdr:spPr>
        <a:xfrm>
          <a:off x="863111" y="137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115125</xdr:rowOff>
    </xdr:from>
    <xdr:to>
      <xdr:col>24</xdr:col>
      <xdr:colOff>63500</xdr:colOff>
      <xdr:row>99</xdr:row>
      <xdr:rowOff>123403</xdr:rowOff>
    </xdr:to>
    <xdr:cxnSp macro="">
      <xdr:nvCxnSpPr>
        <xdr:cNvPr id="239" name="直線コネクタ 238"/>
        <xdr:cNvCxnSpPr/>
      </xdr:nvCxnSpPr>
      <xdr:spPr>
        <a:xfrm flipV="1">
          <a:off x="3797300" y="17088675"/>
          <a:ext cx="8382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113460</xdr:rowOff>
    </xdr:from>
    <xdr:to>
      <xdr:col>19</xdr:col>
      <xdr:colOff>177800</xdr:colOff>
      <xdr:row>99</xdr:row>
      <xdr:rowOff>123403</xdr:rowOff>
    </xdr:to>
    <xdr:cxnSp macro="">
      <xdr:nvCxnSpPr>
        <xdr:cNvPr id="242" name="直線コネクタ 241"/>
        <xdr:cNvCxnSpPr/>
      </xdr:nvCxnSpPr>
      <xdr:spPr>
        <a:xfrm>
          <a:off x="2908300" y="17087010"/>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113460</xdr:rowOff>
    </xdr:from>
    <xdr:to>
      <xdr:col>15</xdr:col>
      <xdr:colOff>50800</xdr:colOff>
      <xdr:row>99</xdr:row>
      <xdr:rowOff>119061</xdr:rowOff>
    </xdr:to>
    <xdr:cxnSp macro="">
      <xdr:nvCxnSpPr>
        <xdr:cNvPr id="245" name="直線コネクタ 244"/>
        <xdr:cNvCxnSpPr/>
      </xdr:nvCxnSpPr>
      <xdr:spPr>
        <a:xfrm flipV="1">
          <a:off x="2019300" y="1708701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102749</xdr:rowOff>
    </xdr:from>
    <xdr:to>
      <xdr:col>10</xdr:col>
      <xdr:colOff>114300</xdr:colOff>
      <xdr:row>99</xdr:row>
      <xdr:rowOff>119061</xdr:rowOff>
    </xdr:to>
    <xdr:cxnSp macro="">
      <xdr:nvCxnSpPr>
        <xdr:cNvPr id="248" name="直線コネクタ 247"/>
        <xdr:cNvCxnSpPr/>
      </xdr:nvCxnSpPr>
      <xdr:spPr>
        <a:xfrm>
          <a:off x="1130300" y="17076299"/>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64325</xdr:rowOff>
    </xdr:from>
    <xdr:to>
      <xdr:col>24</xdr:col>
      <xdr:colOff>114300</xdr:colOff>
      <xdr:row>99</xdr:row>
      <xdr:rowOff>165925</xdr:rowOff>
    </xdr:to>
    <xdr:sp macro="" textlink="">
      <xdr:nvSpPr>
        <xdr:cNvPr id="258" name="楕円 257"/>
        <xdr:cNvSpPr/>
      </xdr:nvSpPr>
      <xdr:spPr>
        <a:xfrm>
          <a:off x="4584700" y="170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150702</xdr:rowOff>
    </xdr:from>
    <xdr:ext cx="534377" cy="259045"/>
    <xdr:sp macro="" textlink="">
      <xdr:nvSpPr>
        <xdr:cNvPr id="259" name="衛生費該当値テキスト"/>
        <xdr:cNvSpPr txBox="1"/>
      </xdr:nvSpPr>
      <xdr:spPr>
        <a:xfrm>
          <a:off x="4686300"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72603</xdr:rowOff>
    </xdr:from>
    <xdr:to>
      <xdr:col>20</xdr:col>
      <xdr:colOff>38100</xdr:colOff>
      <xdr:row>100</xdr:row>
      <xdr:rowOff>2753</xdr:rowOff>
    </xdr:to>
    <xdr:sp macro="" textlink="">
      <xdr:nvSpPr>
        <xdr:cNvPr id="260" name="楕円 259"/>
        <xdr:cNvSpPr/>
      </xdr:nvSpPr>
      <xdr:spPr>
        <a:xfrm>
          <a:off x="3746500" y="17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165330</xdr:rowOff>
    </xdr:from>
    <xdr:ext cx="534377" cy="259045"/>
    <xdr:sp macro="" textlink="">
      <xdr:nvSpPr>
        <xdr:cNvPr id="261" name="テキスト ボックス 260"/>
        <xdr:cNvSpPr txBox="1"/>
      </xdr:nvSpPr>
      <xdr:spPr>
        <a:xfrm>
          <a:off x="3530111" y="171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62660</xdr:rowOff>
    </xdr:from>
    <xdr:to>
      <xdr:col>15</xdr:col>
      <xdr:colOff>101600</xdr:colOff>
      <xdr:row>99</xdr:row>
      <xdr:rowOff>164260</xdr:rowOff>
    </xdr:to>
    <xdr:sp macro="" textlink="">
      <xdr:nvSpPr>
        <xdr:cNvPr id="262" name="楕円 261"/>
        <xdr:cNvSpPr/>
      </xdr:nvSpPr>
      <xdr:spPr>
        <a:xfrm>
          <a:off x="2857500" y="170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155387</xdr:rowOff>
    </xdr:from>
    <xdr:ext cx="534377" cy="259045"/>
    <xdr:sp macro="" textlink="">
      <xdr:nvSpPr>
        <xdr:cNvPr id="263" name="テキスト ボックス 262"/>
        <xdr:cNvSpPr txBox="1"/>
      </xdr:nvSpPr>
      <xdr:spPr>
        <a:xfrm>
          <a:off x="2641111" y="171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68261</xdr:rowOff>
    </xdr:from>
    <xdr:to>
      <xdr:col>10</xdr:col>
      <xdr:colOff>165100</xdr:colOff>
      <xdr:row>99</xdr:row>
      <xdr:rowOff>169861</xdr:rowOff>
    </xdr:to>
    <xdr:sp macro="" textlink="">
      <xdr:nvSpPr>
        <xdr:cNvPr id="264" name="楕円 263"/>
        <xdr:cNvSpPr/>
      </xdr:nvSpPr>
      <xdr:spPr>
        <a:xfrm>
          <a:off x="1968500" y="170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160988</xdr:rowOff>
    </xdr:from>
    <xdr:ext cx="534377" cy="259045"/>
    <xdr:sp macro="" textlink="">
      <xdr:nvSpPr>
        <xdr:cNvPr id="265" name="テキスト ボックス 264"/>
        <xdr:cNvSpPr txBox="1"/>
      </xdr:nvSpPr>
      <xdr:spPr>
        <a:xfrm>
          <a:off x="1752111" y="171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51949</xdr:rowOff>
    </xdr:from>
    <xdr:to>
      <xdr:col>6</xdr:col>
      <xdr:colOff>38100</xdr:colOff>
      <xdr:row>99</xdr:row>
      <xdr:rowOff>153549</xdr:rowOff>
    </xdr:to>
    <xdr:sp macro="" textlink="">
      <xdr:nvSpPr>
        <xdr:cNvPr id="266" name="楕円 265"/>
        <xdr:cNvSpPr/>
      </xdr:nvSpPr>
      <xdr:spPr>
        <a:xfrm>
          <a:off x="1079500" y="170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144676</xdr:rowOff>
    </xdr:from>
    <xdr:ext cx="534377" cy="259045"/>
    <xdr:sp macro="" textlink="">
      <xdr:nvSpPr>
        <xdr:cNvPr id="267" name="テキスト ボックス 266"/>
        <xdr:cNvSpPr txBox="1"/>
      </xdr:nvSpPr>
      <xdr:spPr>
        <a:xfrm>
          <a:off x="863111" y="1711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18923</xdr:rowOff>
    </xdr:from>
    <xdr:to>
      <xdr:col>55</xdr:col>
      <xdr:colOff>0</xdr:colOff>
      <xdr:row>36</xdr:row>
      <xdr:rowOff>131318</xdr:rowOff>
    </xdr:to>
    <xdr:cxnSp macro="">
      <xdr:nvCxnSpPr>
        <xdr:cNvPr id="296" name="直線コネクタ 295"/>
        <xdr:cNvCxnSpPr/>
      </xdr:nvCxnSpPr>
      <xdr:spPr>
        <a:xfrm>
          <a:off x="9639300" y="6191123"/>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135509</xdr:rowOff>
    </xdr:from>
    <xdr:to>
      <xdr:col>50</xdr:col>
      <xdr:colOff>114300</xdr:colOff>
      <xdr:row>36</xdr:row>
      <xdr:rowOff>18923</xdr:rowOff>
    </xdr:to>
    <xdr:cxnSp macro="">
      <xdr:nvCxnSpPr>
        <xdr:cNvPr id="299" name="直線コネクタ 298"/>
        <xdr:cNvCxnSpPr/>
      </xdr:nvCxnSpPr>
      <xdr:spPr>
        <a:xfrm>
          <a:off x="8750300" y="613625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127889</xdr:rowOff>
    </xdr:from>
    <xdr:to>
      <xdr:col>45</xdr:col>
      <xdr:colOff>177800</xdr:colOff>
      <xdr:row>35</xdr:row>
      <xdr:rowOff>135509</xdr:rowOff>
    </xdr:to>
    <xdr:cxnSp macro="">
      <xdr:nvCxnSpPr>
        <xdr:cNvPr id="302" name="直線コネクタ 301"/>
        <xdr:cNvCxnSpPr/>
      </xdr:nvCxnSpPr>
      <xdr:spPr>
        <a:xfrm>
          <a:off x="7861300" y="612863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102362</xdr:rowOff>
    </xdr:from>
    <xdr:to>
      <xdr:col>41</xdr:col>
      <xdr:colOff>50800</xdr:colOff>
      <xdr:row>35</xdr:row>
      <xdr:rowOff>127889</xdr:rowOff>
    </xdr:to>
    <xdr:cxnSp macro="">
      <xdr:nvCxnSpPr>
        <xdr:cNvPr id="305" name="直線コネクタ 304"/>
        <xdr:cNvCxnSpPr/>
      </xdr:nvCxnSpPr>
      <xdr:spPr>
        <a:xfrm>
          <a:off x="6972300" y="5931662"/>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80518</xdr:rowOff>
    </xdr:from>
    <xdr:to>
      <xdr:col>55</xdr:col>
      <xdr:colOff>50800</xdr:colOff>
      <xdr:row>37</xdr:row>
      <xdr:rowOff>10668</xdr:rowOff>
    </xdr:to>
    <xdr:sp macro="" textlink="">
      <xdr:nvSpPr>
        <xdr:cNvPr id="315" name="楕円 314"/>
        <xdr:cNvSpPr/>
      </xdr:nvSpPr>
      <xdr:spPr>
        <a:xfrm>
          <a:off x="104267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103395</xdr:rowOff>
    </xdr:from>
    <xdr:ext cx="469744" cy="259045"/>
    <xdr:sp macro="" textlink="">
      <xdr:nvSpPr>
        <xdr:cNvPr id="316" name="労働費該当値テキスト"/>
        <xdr:cNvSpPr txBox="1"/>
      </xdr:nvSpPr>
      <xdr:spPr>
        <a:xfrm>
          <a:off x="10528300"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139573</xdr:rowOff>
    </xdr:from>
    <xdr:to>
      <xdr:col>50</xdr:col>
      <xdr:colOff>165100</xdr:colOff>
      <xdr:row>36</xdr:row>
      <xdr:rowOff>69723</xdr:rowOff>
    </xdr:to>
    <xdr:sp macro="" textlink="">
      <xdr:nvSpPr>
        <xdr:cNvPr id="317" name="楕円 316"/>
        <xdr:cNvSpPr/>
      </xdr:nvSpPr>
      <xdr:spPr>
        <a:xfrm>
          <a:off x="9588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86250</xdr:rowOff>
    </xdr:from>
    <xdr:ext cx="469744" cy="259045"/>
    <xdr:sp macro="" textlink="">
      <xdr:nvSpPr>
        <xdr:cNvPr id="318" name="テキスト ボックス 317"/>
        <xdr:cNvSpPr txBox="1"/>
      </xdr:nvSpPr>
      <xdr:spPr>
        <a:xfrm>
          <a:off x="940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84709</xdr:rowOff>
    </xdr:from>
    <xdr:to>
      <xdr:col>46</xdr:col>
      <xdr:colOff>38100</xdr:colOff>
      <xdr:row>36</xdr:row>
      <xdr:rowOff>14859</xdr:rowOff>
    </xdr:to>
    <xdr:sp macro="" textlink="">
      <xdr:nvSpPr>
        <xdr:cNvPr id="319" name="楕円 318"/>
        <xdr:cNvSpPr/>
      </xdr:nvSpPr>
      <xdr:spPr>
        <a:xfrm>
          <a:off x="8699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31386</xdr:rowOff>
    </xdr:from>
    <xdr:ext cx="469744" cy="259045"/>
    <xdr:sp macro="" textlink="">
      <xdr:nvSpPr>
        <xdr:cNvPr id="320" name="テキスト ボックス 319"/>
        <xdr:cNvSpPr txBox="1"/>
      </xdr:nvSpPr>
      <xdr:spPr>
        <a:xfrm>
          <a:off x="8515428"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77089</xdr:rowOff>
    </xdr:from>
    <xdr:to>
      <xdr:col>41</xdr:col>
      <xdr:colOff>101600</xdr:colOff>
      <xdr:row>36</xdr:row>
      <xdr:rowOff>7239</xdr:rowOff>
    </xdr:to>
    <xdr:sp macro="" textlink="">
      <xdr:nvSpPr>
        <xdr:cNvPr id="321" name="楕円 320"/>
        <xdr:cNvSpPr/>
      </xdr:nvSpPr>
      <xdr:spPr>
        <a:xfrm>
          <a:off x="7810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23766</xdr:rowOff>
    </xdr:from>
    <xdr:ext cx="469744" cy="259045"/>
    <xdr:sp macro="" textlink="">
      <xdr:nvSpPr>
        <xdr:cNvPr id="322" name="テキスト ボックス 321"/>
        <xdr:cNvSpPr txBox="1"/>
      </xdr:nvSpPr>
      <xdr:spPr>
        <a:xfrm>
          <a:off x="7626428"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51562</xdr:rowOff>
    </xdr:from>
    <xdr:to>
      <xdr:col>36</xdr:col>
      <xdr:colOff>165100</xdr:colOff>
      <xdr:row>34</xdr:row>
      <xdr:rowOff>153162</xdr:rowOff>
    </xdr:to>
    <xdr:sp macro="" textlink="">
      <xdr:nvSpPr>
        <xdr:cNvPr id="323" name="楕円 322"/>
        <xdr:cNvSpPr/>
      </xdr:nvSpPr>
      <xdr:spPr>
        <a:xfrm>
          <a:off x="6921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169689</xdr:rowOff>
    </xdr:from>
    <xdr:ext cx="469744" cy="259045"/>
    <xdr:sp macro="" textlink="">
      <xdr:nvSpPr>
        <xdr:cNvPr id="324" name="テキスト ボックス 323"/>
        <xdr:cNvSpPr txBox="1"/>
      </xdr:nvSpPr>
      <xdr:spPr>
        <a:xfrm>
          <a:off x="6737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137623</xdr:rowOff>
    </xdr:from>
    <xdr:to>
      <xdr:col>55</xdr:col>
      <xdr:colOff>0</xdr:colOff>
      <xdr:row>58</xdr:row>
      <xdr:rowOff>141319</xdr:rowOff>
    </xdr:to>
    <xdr:cxnSp macro="">
      <xdr:nvCxnSpPr>
        <xdr:cNvPr id="353" name="直線コネクタ 352"/>
        <xdr:cNvCxnSpPr/>
      </xdr:nvCxnSpPr>
      <xdr:spPr>
        <a:xfrm>
          <a:off x="9639300" y="1008172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137623</xdr:rowOff>
    </xdr:from>
    <xdr:to>
      <xdr:col>50</xdr:col>
      <xdr:colOff>114300</xdr:colOff>
      <xdr:row>58</xdr:row>
      <xdr:rowOff>139453</xdr:rowOff>
    </xdr:to>
    <xdr:cxnSp macro="">
      <xdr:nvCxnSpPr>
        <xdr:cNvPr id="356" name="直線コネクタ 355"/>
        <xdr:cNvCxnSpPr/>
      </xdr:nvCxnSpPr>
      <xdr:spPr>
        <a:xfrm flipV="1">
          <a:off x="8750300" y="1008172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139453</xdr:rowOff>
    </xdr:from>
    <xdr:to>
      <xdr:col>45</xdr:col>
      <xdr:colOff>177800</xdr:colOff>
      <xdr:row>58</xdr:row>
      <xdr:rowOff>147530</xdr:rowOff>
    </xdr:to>
    <xdr:cxnSp macro="">
      <xdr:nvCxnSpPr>
        <xdr:cNvPr id="359" name="直線コネクタ 358"/>
        <xdr:cNvCxnSpPr/>
      </xdr:nvCxnSpPr>
      <xdr:spPr>
        <a:xfrm flipV="1">
          <a:off x="7861300" y="100835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147530</xdr:rowOff>
    </xdr:from>
    <xdr:to>
      <xdr:col>41</xdr:col>
      <xdr:colOff>50800</xdr:colOff>
      <xdr:row>58</xdr:row>
      <xdr:rowOff>149758</xdr:rowOff>
    </xdr:to>
    <xdr:cxnSp macro="">
      <xdr:nvCxnSpPr>
        <xdr:cNvPr id="362" name="直線コネクタ 361"/>
        <xdr:cNvCxnSpPr/>
      </xdr:nvCxnSpPr>
      <xdr:spPr>
        <a:xfrm flipV="1">
          <a:off x="6972300" y="10091630"/>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90519</xdr:rowOff>
    </xdr:from>
    <xdr:to>
      <xdr:col>55</xdr:col>
      <xdr:colOff>50800</xdr:colOff>
      <xdr:row>59</xdr:row>
      <xdr:rowOff>20669</xdr:rowOff>
    </xdr:to>
    <xdr:sp macro="" textlink="">
      <xdr:nvSpPr>
        <xdr:cNvPr id="372" name="楕円 371"/>
        <xdr:cNvSpPr/>
      </xdr:nvSpPr>
      <xdr:spPr>
        <a:xfrm>
          <a:off x="104267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30636</xdr:rowOff>
    </xdr:from>
    <xdr:ext cx="469744" cy="259045"/>
    <xdr:sp macro="" textlink="">
      <xdr:nvSpPr>
        <xdr:cNvPr id="373" name="農林水産業費該当値テキスト"/>
        <xdr:cNvSpPr txBox="1"/>
      </xdr:nvSpPr>
      <xdr:spPr>
        <a:xfrm>
          <a:off x="10528300" y="997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86823</xdr:rowOff>
    </xdr:from>
    <xdr:to>
      <xdr:col>50</xdr:col>
      <xdr:colOff>165100</xdr:colOff>
      <xdr:row>59</xdr:row>
      <xdr:rowOff>16973</xdr:rowOff>
    </xdr:to>
    <xdr:sp macro="" textlink="">
      <xdr:nvSpPr>
        <xdr:cNvPr id="374" name="楕円 373"/>
        <xdr:cNvSpPr/>
      </xdr:nvSpPr>
      <xdr:spPr>
        <a:xfrm>
          <a:off x="9588500" y="100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8100</xdr:rowOff>
    </xdr:from>
    <xdr:ext cx="469744" cy="259045"/>
    <xdr:sp macro="" textlink="">
      <xdr:nvSpPr>
        <xdr:cNvPr id="375" name="テキスト ボックス 374"/>
        <xdr:cNvSpPr txBox="1"/>
      </xdr:nvSpPr>
      <xdr:spPr>
        <a:xfrm>
          <a:off x="9404428" y="1012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88653</xdr:rowOff>
    </xdr:from>
    <xdr:to>
      <xdr:col>46</xdr:col>
      <xdr:colOff>38100</xdr:colOff>
      <xdr:row>59</xdr:row>
      <xdr:rowOff>18803</xdr:rowOff>
    </xdr:to>
    <xdr:sp macro="" textlink="">
      <xdr:nvSpPr>
        <xdr:cNvPr id="376" name="楕円 375"/>
        <xdr:cNvSpPr/>
      </xdr:nvSpPr>
      <xdr:spPr>
        <a:xfrm>
          <a:off x="8699500" y="100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9930</xdr:rowOff>
    </xdr:from>
    <xdr:ext cx="469744" cy="259045"/>
    <xdr:sp macro="" textlink="">
      <xdr:nvSpPr>
        <xdr:cNvPr id="377" name="テキスト ボックス 376"/>
        <xdr:cNvSpPr txBox="1"/>
      </xdr:nvSpPr>
      <xdr:spPr>
        <a:xfrm>
          <a:off x="8515428" y="101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96730</xdr:rowOff>
    </xdr:from>
    <xdr:to>
      <xdr:col>41</xdr:col>
      <xdr:colOff>101600</xdr:colOff>
      <xdr:row>59</xdr:row>
      <xdr:rowOff>26880</xdr:rowOff>
    </xdr:to>
    <xdr:sp macro="" textlink="">
      <xdr:nvSpPr>
        <xdr:cNvPr id="378" name="楕円 377"/>
        <xdr:cNvSpPr/>
      </xdr:nvSpPr>
      <xdr:spPr>
        <a:xfrm>
          <a:off x="7810500" y="100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18007</xdr:rowOff>
    </xdr:from>
    <xdr:ext cx="469744" cy="259045"/>
    <xdr:sp macro="" textlink="">
      <xdr:nvSpPr>
        <xdr:cNvPr id="379" name="テキスト ボックス 378"/>
        <xdr:cNvSpPr txBox="1"/>
      </xdr:nvSpPr>
      <xdr:spPr>
        <a:xfrm>
          <a:off x="7626428" y="1013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98958</xdr:rowOff>
    </xdr:from>
    <xdr:to>
      <xdr:col>36</xdr:col>
      <xdr:colOff>165100</xdr:colOff>
      <xdr:row>59</xdr:row>
      <xdr:rowOff>29108</xdr:rowOff>
    </xdr:to>
    <xdr:sp macro="" textlink="">
      <xdr:nvSpPr>
        <xdr:cNvPr id="380" name="楕円 379"/>
        <xdr:cNvSpPr/>
      </xdr:nvSpPr>
      <xdr:spPr>
        <a:xfrm>
          <a:off x="6921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20235</xdr:rowOff>
    </xdr:from>
    <xdr:ext cx="469744" cy="259045"/>
    <xdr:sp macro="" textlink="">
      <xdr:nvSpPr>
        <xdr:cNvPr id="381" name="テキスト ボックス 380"/>
        <xdr:cNvSpPr txBox="1"/>
      </xdr:nvSpPr>
      <xdr:spPr>
        <a:xfrm>
          <a:off x="6737428" y="101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118028</xdr:rowOff>
    </xdr:from>
    <xdr:to>
      <xdr:col>55</xdr:col>
      <xdr:colOff>0</xdr:colOff>
      <xdr:row>77</xdr:row>
      <xdr:rowOff>148982</xdr:rowOff>
    </xdr:to>
    <xdr:cxnSp macro="">
      <xdr:nvCxnSpPr>
        <xdr:cNvPr id="408" name="直線コネクタ 407"/>
        <xdr:cNvCxnSpPr/>
      </xdr:nvCxnSpPr>
      <xdr:spPr>
        <a:xfrm flipV="1">
          <a:off x="9639300" y="13319678"/>
          <a:ext cx="8382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142442</xdr:rowOff>
    </xdr:from>
    <xdr:to>
      <xdr:col>50</xdr:col>
      <xdr:colOff>114300</xdr:colOff>
      <xdr:row>77</xdr:row>
      <xdr:rowOff>148982</xdr:rowOff>
    </xdr:to>
    <xdr:cxnSp macro="">
      <xdr:nvCxnSpPr>
        <xdr:cNvPr id="411" name="直線コネクタ 410"/>
        <xdr:cNvCxnSpPr/>
      </xdr:nvCxnSpPr>
      <xdr:spPr>
        <a:xfrm>
          <a:off x="8750300" y="13344092"/>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142442</xdr:rowOff>
    </xdr:from>
    <xdr:to>
      <xdr:col>45</xdr:col>
      <xdr:colOff>177800</xdr:colOff>
      <xdr:row>78</xdr:row>
      <xdr:rowOff>13055</xdr:rowOff>
    </xdr:to>
    <xdr:cxnSp macro="">
      <xdr:nvCxnSpPr>
        <xdr:cNvPr id="414" name="直線コネクタ 413"/>
        <xdr:cNvCxnSpPr/>
      </xdr:nvCxnSpPr>
      <xdr:spPr>
        <a:xfrm flipV="1">
          <a:off x="7861300" y="13344092"/>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13055</xdr:rowOff>
    </xdr:from>
    <xdr:to>
      <xdr:col>41</xdr:col>
      <xdr:colOff>50800</xdr:colOff>
      <xdr:row>78</xdr:row>
      <xdr:rowOff>78480</xdr:rowOff>
    </xdr:to>
    <xdr:cxnSp macro="">
      <xdr:nvCxnSpPr>
        <xdr:cNvPr id="417" name="直線コネクタ 416"/>
        <xdr:cNvCxnSpPr/>
      </xdr:nvCxnSpPr>
      <xdr:spPr>
        <a:xfrm flipV="1">
          <a:off x="6972300" y="13386155"/>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67228</xdr:rowOff>
    </xdr:from>
    <xdr:to>
      <xdr:col>55</xdr:col>
      <xdr:colOff>50800</xdr:colOff>
      <xdr:row>77</xdr:row>
      <xdr:rowOff>168828</xdr:rowOff>
    </xdr:to>
    <xdr:sp macro="" textlink="">
      <xdr:nvSpPr>
        <xdr:cNvPr id="427" name="楕円 426"/>
        <xdr:cNvSpPr/>
      </xdr:nvSpPr>
      <xdr:spPr>
        <a:xfrm>
          <a:off x="104267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45655</xdr:rowOff>
    </xdr:from>
    <xdr:ext cx="469744" cy="259045"/>
    <xdr:sp macro="" textlink="">
      <xdr:nvSpPr>
        <xdr:cNvPr id="428" name="商工費該当値テキスト"/>
        <xdr:cNvSpPr txBox="1"/>
      </xdr:nvSpPr>
      <xdr:spPr>
        <a:xfrm>
          <a:off x="10528300" y="132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98182</xdr:rowOff>
    </xdr:from>
    <xdr:to>
      <xdr:col>50</xdr:col>
      <xdr:colOff>165100</xdr:colOff>
      <xdr:row>78</xdr:row>
      <xdr:rowOff>28332</xdr:rowOff>
    </xdr:to>
    <xdr:sp macro="" textlink="">
      <xdr:nvSpPr>
        <xdr:cNvPr id="429" name="楕円 428"/>
        <xdr:cNvSpPr/>
      </xdr:nvSpPr>
      <xdr:spPr>
        <a:xfrm>
          <a:off x="9588500" y="132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19459</xdr:rowOff>
    </xdr:from>
    <xdr:ext cx="469744" cy="259045"/>
    <xdr:sp macro="" textlink="">
      <xdr:nvSpPr>
        <xdr:cNvPr id="430" name="テキスト ボックス 429"/>
        <xdr:cNvSpPr txBox="1"/>
      </xdr:nvSpPr>
      <xdr:spPr>
        <a:xfrm>
          <a:off x="9404428" y="133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91642</xdr:rowOff>
    </xdr:from>
    <xdr:to>
      <xdr:col>46</xdr:col>
      <xdr:colOff>38100</xdr:colOff>
      <xdr:row>78</xdr:row>
      <xdr:rowOff>21792</xdr:rowOff>
    </xdr:to>
    <xdr:sp macro="" textlink="">
      <xdr:nvSpPr>
        <xdr:cNvPr id="431" name="楕円 430"/>
        <xdr:cNvSpPr/>
      </xdr:nvSpPr>
      <xdr:spPr>
        <a:xfrm>
          <a:off x="8699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12919</xdr:rowOff>
    </xdr:from>
    <xdr:ext cx="469744" cy="259045"/>
    <xdr:sp macro="" textlink="">
      <xdr:nvSpPr>
        <xdr:cNvPr id="432" name="テキスト ボックス 431"/>
        <xdr:cNvSpPr txBox="1"/>
      </xdr:nvSpPr>
      <xdr:spPr>
        <a:xfrm>
          <a:off x="8515428" y="133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133705</xdr:rowOff>
    </xdr:from>
    <xdr:to>
      <xdr:col>41</xdr:col>
      <xdr:colOff>101600</xdr:colOff>
      <xdr:row>78</xdr:row>
      <xdr:rowOff>63855</xdr:rowOff>
    </xdr:to>
    <xdr:sp macro="" textlink="">
      <xdr:nvSpPr>
        <xdr:cNvPr id="433" name="楕円 432"/>
        <xdr:cNvSpPr/>
      </xdr:nvSpPr>
      <xdr:spPr>
        <a:xfrm>
          <a:off x="7810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54982</xdr:rowOff>
    </xdr:from>
    <xdr:ext cx="469744" cy="259045"/>
    <xdr:sp macro="" textlink="">
      <xdr:nvSpPr>
        <xdr:cNvPr id="434" name="テキスト ボックス 433"/>
        <xdr:cNvSpPr txBox="1"/>
      </xdr:nvSpPr>
      <xdr:spPr>
        <a:xfrm>
          <a:off x="7626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27680</xdr:rowOff>
    </xdr:from>
    <xdr:to>
      <xdr:col>36</xdr:col>
      <xdr:colOff>165100</xdr:colOff>
      <xdr:row>78</xdr:row>
      <xdr:rowOff>129280</xdr:rowOff>
    </xdr:to>
    <xdr:sp macro="" textlink="">
      <xdr:nvSpPr>
        <xdr:cNvPr id="435" name="楕円 434"/>
        <xdr:cNvSpPr/>
      </xdr:nvSpPr>
      <xdr:spPr>
        <a:xfrm>
          <a:off x="69215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120407</xdr:rowOff>
    </xdr:from>
    <xdr:ext cx="469744" cy="259045"/>
    <xdr:sp macro="" textlink="">
      <xdr:nvSpPr>
        <xdr:cNvPr id="436" name="テキスト ボックス 435"/>
        <xdr:cNvSpPr txBox="1"/>
      </xdr:nvSpPr>
      <xdr:spPr>
        <a:xfrm>
          <a:off x="6737428" y="13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7038</xdr:rowOff>
    </xdr:from>
    <xdr:to>
      <xdr:col>55</xdr:col>
      <xdr:colOff>0</xdr:colOff>
      <xdr:row>98</xdr:row>
      <xdr:rowOff>7871</xdr:rowOff>
    </xdr:to>
    <xdr:cxnSp macro="">
      <xdr:nvCxnSpPr>
        <xdr:cNvPr id="463" name="直線コネクタ 462"/>
        <xdr:cNvCxnSpPr/>
      </xdr:nvCxnSpPr>
      <xdr:spPr>
        <a:xfrm flipV="1">
          <a:off x="9639300" y="16809138"/>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154417</xdr:rowOff>
    </xdr:from>
    <xdr:to>
      <xdr:col>50</xdr:col>
      <xdr:colOff>114300</xdr:colOff>
      <xdr:row>98</xdr:row>
      <xdr:rowOff>7871</xdr:rowOff>
    </xdr:to>
    <xdr:cxnSp macro="">
      <xdr:nvCxnSpPr>
        <xdr:cNvPr id="466" name="直線コネクタ 465"/>
        <xdr:cNvCxnSpPr/>
      </xdr:nvCxnSpPr>
      <xdr:spPr>
        <a:xfrm>
          <a:off x="8750300" y="16785067"/>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154417</xdr:rowOff>
    </xdr:from>
    <xdr:to>
      <xdr:col>45</xdr:col>
      <xdr:colOff>177800</xdr:colOff>
      <xdr:row>97</xdr:row>
      <xdr:rowOff>157640</xdr:rowOff>
    </xdr:to>
    <xdr:cxnSp macro="">
      <xdr:nvCxnSpPr>
        <xdr:cNvPr id="469" name="直線コネクタ 468"/>
        <xdr:cNvCxnSpPr/>
      </xdr:nvCxnSpPr>
      <xdr:spPr>
        <a:xfrm flipV="1">
          <a:off x="7861300" y="1678506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154088</xdr:rowOff>
    </xdr:from>
    <xdr:to>
      <xdr:col>41</xdr:col>
      <xdr:colOff>50800</xdr:colOff>
      <xdr:row>97</xdr:row>
      <xdr:rowOff>157640</xdr:rowOff>
    </xdr:to>
    <xdr:cxnSp macro="">
      <xdr:nvCxnSpPr>
        <xdr:cNvPr id="472" name="直線コネクタ 471"/>
        <xdr:cNvCxnSpPr/>
      </xdr:nvCxnSpPr>
      <xdr:spPr>
        <a:xfrm>
          <a:off x="6972300" y="16784738"/>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127688</xdr:rowOff>
    </xdr:from>
    <xdr:to>
      <xdr:col>55</xdr:col>
      <xdr:colOff>50800</xdr:colOff>
      <xdr:row>98</xdr:row>
      <xdr:rowOff>57838</xdr:rowOff>
    </xdr:to>
    <xdr:sp macro="" textlink="">
      <xdr:nvSpPr>
        <xdr:cNvPr id="482" name="楕円 481"/>
        <xdr:cNvSpPr/>
      </xdr:nvSpPr>
      <xdr:spPr>
        <a:xfrm>
          <a:off x="10426700" y="167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128521</xdr:rowOff>
    </xdr:from>
    <xdr:to>
      <xdr:col>50</xdr:col>
      <xdr:colOff>165100</xdr:colOff>
      <xdr:row>98</xdr:row>
      <xdr:rowOff>58671</xdr:rowOff>
    </xdr:to>
    <xdr:sp macro="" textlink="">
      <xdr:nvSpPr>
        <xdr:cNvPr id="484" name="楕円 483"/>
        <xdr:cNvSpPr/>
      </xdr:nvSpPr>
      <xdr:spPr>
        <a:xfrm>
          <a:off x="9588500" y="167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49798</xdr:rowOff>
    </xdr:from>
    <xdr:ext cx="534377" cy="259045"/>
    <xdr:sp macro="" textlink="">
      <xdr:nvSpPr>
        <xdr:cNvPr id="485" name="テキスト ボックス 484"/>
        <xdr:cNvSpPr txBox="1"/>
      </xdr:nvSpPr>
      <xdr:spPr>
        <a:xfrm>
          <a:off x="9372111" y="168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103617</xdr:rowOff>
    </xdr:from>
    <xdr:to>
      <xdr:col>46</xdr:col>
      <xdr:colOff>38100</xdr:colOff>
      <xdr:row>98</xdr:row>
      <xdr:rowOff>33767</xdr:rowOff>
    </xdr:to>
    <xdr:sp macro="" textlink="">
      <xdr:nvSpPr>
        <xdr:cNvPr id="486" name="楕円 485"/>
        <xdr:cNvSpPr/>
      </xdr:nvSpPr>
      <xdr:spPr>
        <a:xfrm>
          <a:off x="86995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24894</xdr:rowOff>
    </xdr:from>
    <xdr:ext cx="534377" cy="259045"/>
    <xdr:sp macro="" textlink="">
      <xdr:nvSpPr>
        <xdr:cNvPr id="487" name="テキスト ボックス 486"/>
        <xdr:cNvSpPr txBox="1"/>
      </xdr:nvSpPr>
      <xdr:spPr>
        <a:xfrm>
          <a:off x="8483111" y="168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106840</xdr:rowOff>
    </xdr:from>
    <xdr:to>
      <xdr:col>41</xdr:col>
      <xdr:colOff>101600</xdr:colOff>
      <xdr:row>98</xdr:row>
      <xdr:rowOff>36990</xdr:rowOff>
    </xdr:to>
    <xdr:sp macro="" textlink="">
      <xdr:nvSpPr>
        <xdr:cNvPr id="488" name="楕円 487"/>
        <xdr:cNvSpPr/>
      </xdr:nvSpPr>
      <xdr:spPr>
        <a:xfrm>
          <a:off x="78105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28117</xdr:rowOff>
    </xdr:from>
    <xdr:ext cx="534377" cy="259045"/>
    <xdr:sp macro="" textlink="">
      <xdr:nvSpPr>
        <xdr:cNvPr id="489" name="テキスト ボックス 488"/>
        <xdr:cNvSpPr txBox="1"/>
      </xdr:nvSpPr>
      <xdr:spPr>
        <a:xfrm>
          <a:off x="7594111" y="168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103288</xdr:rowOff>
    </xdr:from>
    <xdr:to>
      <xdr:col>36</xdr:col>
      <xdr:colOff>165100</xdr:colOff>
      <xdr:row>98</xdr:row>
      <xdr:rowOff>33438</xdr:rowOff>
    </xdr:to>
    <xdr:sp macro="" textlink="">
      <xdr:nvSpPr>
        <xdr:cNvPr id="490" name="楕円 489"/>
        <xdr:cNvSpPr/>
      </xdr:nvSpPr>
      <xdr:spPr>
        <a:xfrm>
          <a:off x="6921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24565</xdr:rowOff>
    </xdr:from>
    <xdr:ext cx="534377" cy="259045"/>
    <xdr:sp macro="" textlink="">
      <xdr:nvSpPr>
        <xdr:cNvPr id="491" name="テキスト ボックス 490"/>
        <xdr:cNvSpPr txBox="1"/>
      </xdr:nvSpPr>
      <xdr:spPr>
        <a:xfrm>
          <a:off x="6705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153690</xdr:rowOff>
    </xdr:from>
    <xdr:to>
      <xdr:col>85</xdr:col>
      <xdr:colOff>127000</xdr:colOff>
      <xdr:row>37</xdr:row>
      <xdr:rowOff>155382</xdr:rowOff>
    </xdr:to>
    <xdr:cxnSp macro="">
      <xdr:nvCxnSpPr>
        <xdr:cNvPr id="519" name="直線コネクタ 518"/>
        <xdr:cNvCxnSpPr/>
      </xdr:nvCxnSpPr>
      <xdr:spPr>
        <a:xfrm flipV="1">
          <a:off x="15481300" y="6497340"/>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155382</xdr:rowOff>
    </xdr:from>
    <xdr:to>
      <xdr:col>81</xdr:col>
      <xdr:colOff>50800</xdr:colOff>
      <xdr:row>37</xdr:row>
      <xdr:rowOff>164388</xdr:rowOff>
    </xdr:to>
    <xdr:cxnSp macro="">
      <xdr:nvCxnSpPr>
        <xdr:cNvPr id="522" name="直線コネクタ 521"/>
        <xdr:cNvCxnSpPr/>
      </xdr:nvCxnSpPr>
      <xdr:spPr>
        <a:xfrm flipV="1">
          <a:off x="14592300" y="6499032"/>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164388</xdr:rowOff>
    </xdr:from>
    <xdr:to>
      <xdr:col>76</xdr:col>
      <xdr:colOff>114300</xdr:colOff>
      <xdr:row>38</xdr:row>
      <xdr:rowOff>11775</xdr:rowOff>
    </xdr:to>
    <xdr:cxnSp macro="">
      <xdr:nvCxnSpPr>
        <xdr:cNvPr id="525" name="直線コネクタ 524"/>
        <xdr:cNvCxnSpPr/>
      </xdr:nvCxnSpPr>
      <xdr:spPr>
        <a:xfrm flipV="1">
          <a:off x="13703300" y="650803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11775</xdr:rowOff>
    </xdr:from>
    <xdr:to>
      <xdr:col>71</xdr:col>
      <xdr:colOff>177800</xdr:colOff>
      <xdr:row>38</xdr:row>
      <xdr:rowOff>15067</xdr:rowOff>
    </xdr:to>
    <xdr:cxnSp macro="">
      <xdr:nvCxnSpPr>
        <xdr:cNvPr id="528" name="直線コネクタ 527"/>
        <xdr:cNvCxnSpPr/>
      </xdr:nvCxnSpPr>
      <xdr:spPr>
        <a:xfrm flipV="1">
          <a:off x="12814300" y="65268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102890</xdr:rowOff>
    </xdr:from>
    <xdr:to>
      <xdr:col>85</xdr:col>
      <xdr:colOff>177800</xdr:colOff>
      <xdr:row>38</xdr:row>
      <xdr:rowOff>33040</xdr:rowOff>
    </xdr:to>
    <xdr:sp macro="" textlink="">
      <xdr:nvSpPr>
        <xdr:cNvPr id="538" name="楕円 537"/>
        <xdr:cNvSpPr/>
      </xdr:nvSpPr>
      <xdr:spPr>
        <a:xfrm>
          <a:off x="162687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81317</xdr:rowOff>
    </xdr:from>
    <xdr:ext cx="534377" cy="259045"/>
    <xdr:sp macro="" textlink="">
      <xdr:nvSpPr>
        <xdr:cNvPr id="539" name="消防費該当値テキスト"/>
        <xdr:cNvSpPr txBox="1"/>
      </xdr:nvSpPr>
      <xdr:spPr>
        <a:xfrm>
          <a:off x="16370300" y="64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104582</xdr:rowOff>
    </xdr:from>
    <xdr:to>
      <xdr:col>81</xdr:col>
      <xdr:colOff>101600</xdr:colOff>
      <xdr:row>38</xdr:row>
      <xdr:rowOff>34732</xdr:rowOff>
    </xdr:to>
    <xdr:sp macro="" textlink="">
      <xdr:nvSpPr>
        <xdr:cNvPr id="540" name="楕円 539"/>
        <xdr:cNvSpPr/>
      </xdr:nvSpPr>
      <xdr:spPr>
        <a:xfrm>
          <a:off x="15430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25859</xdr:rowOff>
    </xdr:from>
    <xdr:ext cx="534377" cy="259045"/>
    <xdr:sp macro="" textlink="">
      <xdr:nvSpPr>
        <xdr:cNvPr id="541" name="テキスト ボックス 540"/>
        <xdr:cNvSpPr txBox="1"/>
      </xdr:nvSpPr>
      <xdr:spPr>
        <a:xfrm>
          <a:off x="15214111" y="65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113589</xdr:rowOff>
    </xdr:from>
    <xdr:to>
      <xdr:col>76</xdr:col>
      <xdr:colOff>165100</xdr:colOff>
      <xdr:row>38</xdr:row>
      <xdr:rowOff>43738</xdr:rowOff>
    </xdr:to>
    <xdr:sp macro="" textlink="">
      <xdr:nvSpPr>
        <xdr:cNvPr id="542" name="楕円 541"/>
        <xdr:cNvSpPr/>
      </xdr:nvSpPr>
      <xdr:spPr>
        <a:xfrm>
          <a:off x="14541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34865</xdr:rowOff>
    </xdr:from>
    <xdr:ext cx="534377" cy="259045"/>
    <xdr:sp macro="" textlink="">
      <xdr:nvSpPr>
        <xdr:cNvPr id="543" name="テキスト ボックス 542"/>
        <xdr:cNvSpPr txBox="1"/>
      </xdr:nvSpPr>
      <xdr:spPr>
        <a:xfrm>
          <a:off x="14325111" y="6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132425</xdr:rowOff>
    </xdr:from>
    <xdr:to>
      <xdr:col>72</xdr:col>
      <xdr:colOff>38100</xdr:colOff>
      <xdr:row>38</xdr:row>
      <xdr:rowOff>62575</xdr:rowOff>
    </xdr:to>
    <xdr:sp macro="" textlink="">
      <xdr:nvSpPr>
        <xdr:cNvPr id="544" name="楕円 543"/>
        <xdr:cNvSpPr/>
      </xdr:nvSpPr>
      <xdr:spPr>
        <a:xfrm>
          <a:off x="13652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53702</xdr:rowOff>
    </xdr:from>
    <xdr:ext cx="534377" cy="259045"/>
    <xdr:sp macro="" textlink="">
      <xdr:nvSpPr>
        <xdr:cNvPr id="545" name="テキスト ボックス 544"/>
        <xdr:cNvSpPr txBox="1"/>
      </xdr:nvSpPr>
      <xdr:spPr>
        <a:xfrm>
          <a:off x="13436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135717</xdr:rowOff>
    </xdr:from>
    <xdr:to>
      <xdr:col>67</xdr:col>
      <xdr:colOff>101600</xdr:colOff>
      <xdr:row>38</xdr:row>
      <xdr:rowOff>65867</xdr:rowOff>
    </xdr:to>
    <xdr:sp macro="" textlink="">
      <xdr:nvSpPr>
        <xdr:cNvPr id="546" name="楕円 545"/>
        <xdr:cNvSpPr/>
      </xdr:nvSpPr>
      <xdr:spPr>
        <a:xfrm>
          <a:off x="12763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56994</xdr:rowOff>
    </xdr:from>
    <xdr:ext cx="534377" cy="259045"/>
    <xdr:sp macro="" textlink="">
      <xdr:nvSpPr>
        <xdr:cNvPr id="547" name="テキスト ボックス 546"/>
        <xdr:cNvSpPr txBox="1"/>
      </xdr:nvSpPr>
      <xdr:spPr>
        <a:xfrm>
          <a:off x="12547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16256</xdr:rowOff>
    </xdr:from>
    <xdr:to>
      <xdr:col>85</xdr:col>
      <xdr:colOff>127000</xdr:colOff>
      <xdr:row>56</xdr:row>
      <xdr:rowOff>81235</xdr:rowOff>
    </xdr:to>
    <xdr:cxnSp macro="">
      <xdr:nvCxnSpPr>
        <xdr:cNvPr id="577" name="直線コネクタ 576"/>
        <xdr:cNvCxnSpPr/>
      </xdr:nvCxnSpPr>
      <xdr:spPr>
        <a:xfrm flipV="1">
          <a:off x="15481300" y="9617456"/>
          <a:ext cx="8382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81235</xdr:rowOff>
    </xdr:from>
    <xdr:to>
      <xdr:col>81</xdr:col>
      <xdr:colOff>50800</xdr:colOff>
      <xdr:row>57</xdr:row>
      <xdr:rowOff>158559</xdr:rowOff>
    </xdr:to>
    <xdr:cxnSp macro="">
      <xdr:nvCxnSpPr>
        <xdr:cNvPr id="580" name="直線コネクタ 579"/>
        <xdr:cNvCxnSpPr/>
      </xdr:nvCxnSpPr>
      <xdr:spPr>
        <a:xfrm flipV="1">
          <a:off x="14592300" y="9682435"/>
          <a:ext cx="889000" cy="2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158559</xdr:rowOff>
    </xdr:from>
    <xdr:to>
      <xdr:col>76</xdr:col>
      <xdr:colOff>114300</xdr:colOff>
      <xdr:row>58</xdr:row>
      <xdr:rowOff>90208</xdr:rowOff>
    </xdr:to>
    <xdr:cxnSp macro="">
      <xdr:nvCxnSpPr>
        <xdr:cNvPr id="583" name="直線コネクタ 582"/>
        <xdr:cNvCxnSpPr/>
      </xdr:nvCxnSpPr>
      <xdr:spPr>
        <a:xfrm flipV="1">
          <a:off x="13703300" y="9931209"/>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47365</xdr:rowOff>
    </xdr:from>
    <xdr:to>
      <xdr:col>71</xdr:col>
      <xdr:colOff>177800</xdr:colOff>
      <xdr:row>58</xdr:row>
      <xdr:rowOff>90208</xdr:rowOff>
    </xdr:to>
    <xdr:cxnSp macro="">
      <xdr:nvCxnSpPr>
        <xdr:cNvPr id="586" name="直線コネクタ 585"/>
        <xdr:cNvCxnSpPr/>
      </xdr:nvCxnSpPr>
      <xdr:spPr>
        <a:xfrm>
          <a:off x="12814300" y="9991465"/>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136906</xdr:rowOff>
    </xdr:from>
    <xdr:to>
      <xdr:col>85</xdr:col>
      <xdr:colOff>177800</xdr:colOff>
      <xdr:row>56</xdr:row>
      <xdr:rowOff>67056</xdr:rowOff>
    </xdr:to>
    <xdr:sp macro="" textlink="">
      <xdr:nvSpPr>
        <xdr:cNvPr id="596" name="楕円 595"/>
        <xdr:cNvSpPr/>
      </xdr:nvSpPr>
      <xdr:spPr>
        <a:xfrm>
          <a:off x="162687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159783</xdr:rowOff>
    </xdr:from>
    <xdr:ext cx="534377" cy="259045"/>
    <xdr:sp macro="" textlink="">
      <xdr:nvSpPr>
        <xdr:cNvPr id="597" name="教育費該当値テキスト"/>
        <xdr:cNvSpPr txBox="1"/>
      </xdr:nvSpPr>
      <xdr:spPr>
        <a:xfrm>
          <a:off x="16370300" y="94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30435</xdr:rowOff>
    </xdr:from>
    <xdr:to>
      <xdr:col>81</xdr:col>
      <xdr:colOff>101600</xdr:colOff>
      <xdr:row>56</xdr:row>
      <xdr:rowOff>132035</xdr:rowOff>
    </xdr:to>
    <xdr:sp macro="" textlink="">
      <xdr:nvSpPr>
        <xdr:cNvPr id="598" name="楕円 597"/>
        <xdr:cNvSpPr/>
      </xdr:nvSpPr>
      <xdr:spPr>
        <a:xfrm>
          <a:off x="15430500" y="96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148562</xdr:rowOff>
    </xdr:from>
    <xdr:ext cx="534377" cy="259045"/>
    <xdr:sp macro="" textlink="">
      <xdr:nvSpPr>
        <xdr:cNvPr id="599" name="テキスト ボックス 598"/>
        <xdr:cNvSpPr txBox="1"/>
      </xdr:nvSpPr>
      <xdr:spPr>
        <a:xfrm>
          <a:off x="15214111" y="94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107759</xdr:rowOff>
    </xdr:from>
    <xdr:to>
      <xdr:col>76</xdr:col>
      <xdr:colOff>165100</xdr:colOff>
      <xdr:row>58</xdr:row>
      <xdr:rowOff>37909</xdr:rowOff>
    </xdr:to>
    <xdr:sp macro="" textlink="">
      <xdr:nvSpPr>
        <xdr:cNvPr id="600" name="楕円 599"/>
        <xdr:cNvSpPr/>
      </xdr:nvSpPr>
      <xdr:spPr>
        <a:xfrm>
          <a:off x="14541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29036</xdr:rowOff>
    </xdr:from>
    <xdr:ext cx="534377" cy="259045"/>
    <xdr:sp macro="" textlink="">
      <xdr:nvSpPr>
        <xdr:cNvPr id="601" name="テキスト ボックス 600"/>
        <xdr:cNvSpPr txBox="1"/>
      </xdr:nvSpPr>
      <xdr:spPr>
        <a:xfrm>
          <a:off x="14325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39408</xdr:rowOff>
    </xdr:from>
    <xdr:to>
      <xdr:col>72</xdr:col>
      <xdr:colOff>38100</xdr:colOff>
      <xdr:row>58</xdr:row>
      <xdr:rowOff>141008</xdr:rowOff>
    </xdr:to>
    <xdr:sp macro="" textlink="">
      <xdr:nvSpPr>
        <xdr:cNvPr id="602" name="楕円 601"/>
        <xdr:cNvSpPr/>
      </xdr:nvSpPr>
      <xdr:spPr>
        <a:xfrm>
          <a:off x="13652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132135</xdr:rowOff>
    </xdr:from>
    <xdr:ext cx="534377" cy="259045"/>
    <xdr:sp macro="" textlink="">
      <xdr:nvSpPr>
        <xdr:cNvPr id="603" name="テキスト ボックス 602"/>
        <xdr:cNvSpPr txBox="1"/>
      </xdr:nvSpPr>
      <xdr:spPr>
        <a:xfrm>
          <a:off x="13436111"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168015</xdr:rowOff>
    </xdr:from>
    <xdr:to>
      <xdr:col>67</xdr:col>
      <xdr:colOff>101600</xdr:colOff>
      <xdr:row>58</xdr:row>
      <xdr:rowOff>98165</xdr:rowOff>
    </xdr:to>
    <xdr:sp macro="" textlink="">
      <xdr:nvSpPr>
        <xdr:cNvPr id="604" name="楕円 603"/>
        <xdr:cNvSpPr/>
      </xdr:nvSpPr>
      <xdr:spPr>
        <a:xfrm>
          <a:off x="12763500" y="9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89292</xdr:rowOff>
    </xdr:from>
    <xdr:ext cx="534377" cy="259045"/>
    <xdr:sp macro="" textlink="">
      <xdr:nvSpPr>
        <xdr:cNvPr id="605" name="テキスト ボックス 604"/>
        <xdr:cNvSpPr txBox="1"/>
      </xdr:nvSpPr>
      <xdr:spPr>
        <a:xfrm>
          <a:off x="12547111" y="100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117297</xdr:rowOff>
    </xdr:from>
    <xdr:to>
      <xdr:col>85</xdr:col>
      <xdr:colOff>127000</xdr:colOff>
      <xdr:row>97</xdr:row>
      <xdr:rowOff>121098</xdr:rowOff>
    </xdr:to>
    <xdr:cxnSp macro="">
      <xdr:nvCxnSpPr>
        <xdr:cNvPr id="695" name="直線コネクタ 694"/>
        <xdr:cNvCxnSpPr/>
      </xdr:nvCxnSpPr>
      <xdr:spPr>
        <a:xfrm flipV="1">
          <a:off x="15481300" y="16747947"/>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115368</xdr:rowOff>
    </xdr:from>
    <xdr:to>
      <xdr:col>81</xdr:col>
      <xdr:colOff>50800</xdr:colOff>
      <xdr:row>97</xdr:row>
      <xdr:rowOff>121098</xdr:rowOff>
    </xdr:to>
    <xdr:cxnSp macro="">
      <xdr:nvCxnSpPr>
        <xdr:cNvPr id="698" name="直線コネクタ 697"/>
        <xdr:cNvCxnSpPr/>
      </xdr:nvCxnSpPr>
      <xdr:spPr>
        <a:xfrm>
          <a:off x="14592300" y="1674601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115368</xdr:rowOff>
    </xdr:from>
    <xdr:to>
      <xdr:col>76</xdr:col>
      <xdr:colOff>114300</xdr:colOff>
      <xdr:row>97</xdr:row>
      <xdr:rowOff>139114</xdr:rowOff>
    </xdr:to>
    <xdr:cxnSp macro="">
      <xdr:nvCxnSpPr>
        <xdr:cNvPr id="701" name="直線コネクタ 700"/>
        <xdr:cNvCxnSpPr/>
      </xdr:nvCxnSpPr>
      <xdr:spPr>
        <a:xfrm flipV="1">
          <a:off x="13703300" y="16746018"/>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116839</xdr:rowOff>
    </xdr:from>
    <xdr:to>
      <xdr:col>71</xdr:col>
      <xdr:colOff>177800</xdr:colOff>
      <xdr:row>97</xdr:row>
      <xdr:rowOff>139114</xdr:rowOff>
    </xdr:to>
    <xdr:cxnSp macro="">
      <xdr:nvCxnSpPr>
        <xdr:cNvPr id="704" name="直線コネクタ 703"/>
        <xdr:cNvCxnSpPr/>
      </xdr:nvCxnSpPr>
      <xdr:spPr>
        <a:xfrm>
          <a:off x="12814300" y="16747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66497</xdr:rowOff>
    </xdr:from>
    <xdr:to>
      <xdr:col>85</xdr:col>
      <xdr:colOff>177800</xdr:colOff>
      <xdr:row>97</xdr:row>
      <xdr:rowOff>168097</xdr:rowOff>
    </xdr:to>
    <xdr:sp macro="" textlink="">
      <xdr:nvSpPr>
        <xdr:cNvPr id="714" name="楕円 713"/>
        <xdr:cNvSpPr/>
      </xdr:nvSpPr>
      <xdr:spPr>
        <a:xfrm>
          <a:off x="162687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44924</xdr:rowOff>
    </xdr:from>
    <xdr:ext cx="534377" cy="259045"/>
    <xdr:sp macro="" textlink="">
      <xdr:nvSpPr>
        <xdr:cNvPr id="715" name="公債費該当値テキスト"/>
        <xdr:cNvSpPr txBox="1"/>
      </xdr:nvSpPr>
      <xdr:spPr>
        <a:xfrm>
          <a:off x="16370300"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70298</xdr:rowOff>
    </xdr:from>
    <xdr:to>
      <xdr:col>81</xdr:col>
      <xdr:colOff>101600</xdr:colOff>
      <xdr:row>98</xdr:row>
      <xdr:rowOff>448</xdr:rowOff>
    </xdr:to>
    <xdr:sp macro="" textlink="">
      <xdr:nvSpPr>
        <xdr:cNvPr id="716" name="楕円 715"/>
        <xdr:cNvSpPr/>
      </xdr:nvSpPr>
      <xdr:spPr>
        <a:xfrm>
          <a:off x="15430500" y="167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163025</xdr:rowOff>
    </xdr:from>
    <xdr:ext cx="534377" cy="259045"/>
    <xdr:sp macro="" textlink="">
      <xdr:nvSpPr>
        <xdr:cNvPr id="717" name="テキスト ボックス 716"/>
        <xdr:cNvSpPr txBox="1"/>
      </xdr:nvSpPr>
      <xdr:spPr>
        <a:xfrm>
          <a:off x="15214111" y="167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64568</xdr:rowOff>
    </xdr:from>
    <xdr:to>
      <xdr:col>76</xdr:col>
      <xdr:colOff>165100</xdr:colOff>
      <xdr:row>97</xdr:row>
      <xdr:rowOff>166168</xdr:rowOff>
    </xdr:to>
    <xdr:sp macro="" textlink="">
      <xdr:nvSpPr>
        <xdr:cNvPr id="718" name="楕円 717"/>
        <xdr:cNvSpPr/>
      </xdr:nvSpPr>
      <xdr:spPr>
        <a:xfrm>
          <a:off x="14541500" y="166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157295</xdr:rowOff>
    </xdr:from>
    <xdr:ext cx="534377" cy="259045"/>
    <xdr:sp macro="" textlink="">
      <xdr:nvSpPr>
        <xdr:cNvPr id="719" name="テキスト ボックス 718"/>
        <xdr:cNvSpPr txBox="1"/>
      </xdr:nvSpPr>
      <xdr:spPr>
        <a:xfrm>
          <a:off x="14325111" y="167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88314</xdr:rowOff>
    </xdr:from>
    <xdr:to>
      <xdr:col>72</xdr:col>
      <xdr:colOff>38100</xdr:colOff>
      <xdr:row>98</xdr:row>
      <xdr:rowOff>18464</xdr:rowOff>
    </xdr:to>
    <xdr:sp macro="" textlink="">
      <xdr:nvSpPr>
        <xdr:cNvPr id="720" name="楕円 719"/>
        <xdr:cNvSpPr/>
      </xdr:nvSpPr>
      <xdr:spPr>
        <a:xfrm>
          <a:off x="13652500" y="167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9591</xdr:rowOff>
    </xdr:from>
    <xdr:ext cx="534377" cy="259045"/>
    <xdr:sp macro="" textlink="">
      <xdr:nvSpPr>
        <xdr:cNvPr id="721" name="テキスト ボックス 720"/>
        <xdr:cNvSpPr txBox="1"/>
      </xdr:nvSpPr>
      <xdr:spPr>
        <a:xfrm>
          <a:off x="13436111" y="168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66039</xdr:rowOff>
    </xdr:from>
    <xdr:to>
      <xdr:col>67</xdr:col>
      <xdr:colOff>101600</xdr:colOff>
      <xdr:row>97</xdr:row>
      <xdr:rowOff>167639</xdr:rowOff>
    </xdr:to>
    <xdr:sp macro="" textlink="">
      <xdr:nvSpPr>
        <xdr:cNvPr id="722" name="楕円 721"/>
        <xdr:cNvSpPr/>
      </xdr:nvSpPr>
      <xdr:spPr>
        <a:xfrm>
          <a:off x="12763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158766</xdr:rowOff>
    </xdr:from>
    <xdr:ext cx="534377" cy="259045"/>
    <xdr:sp macro="" textlink="">
      <xdr:nvSpPr>
        <xdr:cNvPr id="723" name="テキスト ボックス 722"/>
        <xdr:cNvSpPr txBox="1"/>
      </xdr:nvSpPr>
      <xdr:spPr>
        <a:xfrm>
          <a:off x="12547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主な構成項目である民生費は住民一人当たり１０７，４０１円であり、増加傾向にある。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４年１０月の市制施行に伴い生活保護をはじめとする事務が権限移譲となったことに加え、こども医療費の支給対象年齢を１８歳までに拡大したことをはじめ、民間保育所の整備支援や学童保育所の新設を順次行うなど子育て環境の充実を図って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標準財政規模の増加に伴い、財政調整基金残高割合は減少傾向にある中で、財政調整基金を１億５千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取り崩したことから、前年度比１．６４ポイントの減となった。今後予定している白岡中学校周辺区域の都市的土地利用や都市計画道路の整備などの大規模事業を見据え、その中にあっても安定した財政運営を行えるよう、基金管理と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461_&#30333;&#2371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1.9</v>
          </cell>
        </row>
        <row r="53">
          <cell r="BX53">
            <v>36.5</v>
          </cell>
          <cell r="CF53">
            <v>62</v>
          </cell>
          <cell r="CN53">
            <v>63.7</v>
          </cell>
          <cell r="CV53">
            <v>64</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3.4</v>
          </cell>
          <cell r="CV73">
            <v>1.9</v>
          </cell>
        </row>
        <row r="75">
          <cell r="BP75">
            <v>7.1</v>
          </cell>
          <cell r="BX75">
            <v>6.4</v>
          </cell>
          <cell r="CF75">
            <v>7.5</v>
          </cell>
          <cell r="CN75">
            <v>7.9</v>
          </cell>
          <cell r="CV75">
            <v>8.1999999999999993</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15935366</v>
      </c>
      <c r="BO4" s="392"/>
      <c r="BP4" s="392"/>
      <c r="BQ4" s="392"/>
      <c r="BR4" s="392"/>
      <c r="BS4" s="392"/>
      <c r="BT4" s="392"/>
      <c r="BU4" s="393"/>
      <c r="BV4" s="391">
        <v>15495077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7.2</v>
      </c>
      <c r="CU4" s="398"/>
      <c r="CV4" s="398"/>
      <c r="CW4" s="398"/>
      <c r="CX4" s="398"/>
      <c r="CY4" s="398"/>
      <c r="CZ4" s="398"/>
      <c r="DA4" s="399"/>
      <c r="DB4" s="397">
        <v>6.3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15144278</v>
      </c>
      <c r="BO5" s="429"/>
      <c r="BP5" s="429"/>
      <c r="BQ5" s="429"/>
      <c r="BR5" s="429"/>
      <c r="BS5" s="429"/>
      <c r="BT5" s="429"/>
      <c r="BU5" s="430"/>
      <c r="BV5" s="428">
        <v>14676081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92.5</v>
      </c>
      <c r="CU5" s="426"/>
      <c r="CV5" s="426"/>
      <c r="CW5" s="426"/>
      <c r="CX5" s="426"/>
      <c r="CY5" s="426"/>
      <c r="CZ5" s="426"/>
      <c r="DA5" s="427"/>
      <c r="DB5" s="425">
        <v>90</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791088</v>
      </c>
      <c r="BO6" s="429"/>
      <c r="BP6" s="429"/>
      <c r="BQ6" s="429"/>
      <c r="BR6" s="429"/>
      <c r="BS6" s="429"/>
      <c r="BT6" s="429"/>
      <c r="BU6" s="430"/>
      <c r="BV6" s="428">
        <v>818996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99.7</v>
      </c>
      <c r="CU6" s="466"/>
      <c r="CV6" s="466"/>
      <c r="CW6" s="466"/>
      <c r="CX6" s="466"/>
      <c r="CY6" s="466"/>
      <c r="CZ6" s="466"/>
      <c r="DA6" s="467"/>
      <c r="DB6" s="465">
        <v>96.4</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72206</v>
      </c>
      <c r="BO7" s="429"/>
      <c r="BP7" s="429"/>
      <c r="BQ7" s="429"/>
      <c r="BR7" s="429"/>
      <c r="BS7" s="429"/>
      <c r="BT7" s="429"/>
      <c r="BU7" s="430"/>
      <c r="BV7" s="428">
        <v>193972</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9950101</v>
      </c>
      <c r="CU7" s="429"/>
      <c r="CV7" s="429"/>
      <c r="CW7" s="429"/>
      <c r="CX7" s="429"/>
      <c r="CY7" s="429"/>
      <c r="CZ7" s="429"/>
      <c r="DA7" s="430"/>
      <c r="DB7" s="428">
        <v>9846457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718882</v>
      </c>
      <c r="BO8" s="429"/>
      <c r="BP8" s="429"/>
      <c r="BQ8" s="429"/>
      <c r="BR8" s="429"/>
      <c r="BS8" s="429"/>
      <c r="BT8" s="429"/>
      <c r="BU8" s="430"/>
      <c r="BV8" s="428">
        <v>625024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0.85</v>
      </c>
      <c r="CU8" s="469"/>
      <c r="CV8" s="469"/>
      <c r="CW8" s="469"/>
      <c r="CX8" s="469"/>
      <c r="CY8" s="469"/>
      <c r="CZ8" s="469"/>
      <c r="DA8" s="470"/>
      <c r="DB8" s="468">
        <v>0.85</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51535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93858</v>
      </c>
      <c r="BO9" s="429"/>
      <c r="BP9" s="429"/>
      <c r="BQ9" s="429"/>
      <c r="BR9" s="429"/>
      <c r="BS9" s="429"/>
      <c r="BT9" s="429"/>
      <c r="BU9" s="430"/>
      <c r="BV9" s="428">
        <v>67225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11.5</v>
      </c>
      <c r="CU9" s="426"/>
      <c r="CV9" s="426"/>
      <c r="CW9" s="426"/>
      <c r="CX9" s="426"/>
      <c r="CY9" s="426"/>
      <c r="CZ9" s="426"/>
      <c r="DA9" s="427"/>
      <c r="DB9" s="425">
        <v>11.9</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50272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377</v>
      </c>
      <c r="BO10" s="429"/>
      <c r="BP10" s="429"/>
      <c r="BQ10" s="429"/>
      <c r="BR10" s="429"/>
      <c r="BS10" s="429"/>
      <c r="BT10" s="429"/>
      <c r="BU10" s="430"/>
      <c r="BV10" s="428">
        <v>386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52497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152123</v>
      </c>
      <c r="BO12" s="429"/>
      <c r="BP12" s="429"/>
      <c r="BQ12" s="429"/>
      <c r="BR12" s="429"/>
      <c r="BS12" s="429"/>
      <c r="BT12" s="429"/>
      <c r="BU12" s="430"/>
      <c r="BV12" s="428">
        <v>43346</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52019</v>
      </c>
      <c r="S13" s="510"/>
      <c r="T13" s="510"/>
      <c r="U13" s="510"/>
      <c r="V13" s="511"/>
      <c r="W13" s="444" t="s">
        <v>140</v>
      </c>
      <c r="X13" s="445"/>
      <c r="Y13" s="445"/>
      <c r="Z13" s="445"/>
      <c r="AA13" s="445"/>
      <c r="AB13" s="435"/>
      <c r="AC13" s="479">
        <v>585</v>
      </c>
      <c r="AD13" s="480"/>
      <c r="AE13" s="480"/>
      <c r="AF13" s="480"/>
      <c r="AG13" s="519"/>
      <c r="AH13" s="479">
        <v>608</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-57888</v>
      </c>
      <c r="BO13" s="429"/>
      <c r="BP13" s="429"/>
      <c r="BQ13" s="429"/>
      <c r="BR13" s="429"/>
      <c r="BS13" s="429"/>
      <c r="BT13" s="429"/>
      <c r="BU13" s="430"/>
      <c r="BV13" s="428">
        <v>24265</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8.1999999999999993</v>
      </c>
      <c r="CU13" s="426"/>
      <c r="CV13" s="426"/>
      <c r="CW13" s="426"/>
      <c r="CX13" s="426"/>
      <c r="CY13" s="426"/>
      <c r="CZ13" s="426"/>
      <c r="DA13" s="427"/>
      <c r="DB13" s="425">
        <v>7.9</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52539</v>
      </c>
      <c r="S14" s="510"/>
      <c r="T14" s="510"/>
      <c r="U14" s="510"/>
      <c r="V14" s="511"/>
      <c r="W14" s="418"/>
      <c r="X14" s="419"/>
      <c r="Y14" s="419"/>
      <c r="Z14" s="419"/>
      <c r="AA14" s="419"/>
      <c r="AB14" s="408"/>
      <c r="AC14" s="512">
        <v>2.4</v>
      </c>
      <c r="AD14" s="513"/>
      <c r="AE14" s="513"/>
      <c r="AF14" s="513"/>
      <c r="AG14" s="514"/>
      <c r="AH14" s="512">
        <v>2.6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1.9</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52138</v>
      </c>
      <c r="S15" s="510"/>
      <c r="T15" s="510"/>
      <c r="U15" s="510"/>
      <c r="V15" s="511"/>
      <c r="W15" s="444" t="s">
        <v>147</v>
      </c>
      <c r="X15" s="445"/>
      <c r="Y15" s="445"/>
      <c r="Z15" s="445"/>
      <c r="AA15" s="445"/>
      <c r="AB15" s="435"/>
      <c r="AC15" s="479">
        <v>5761</v>
      </c>
      <c r="AD15" s="480"/>
      <c r="AE15" s="480"/>
      <c r="AF15" s="480"/>
      <c r="AG15" s="519"/>
      <c r="AH15" s="479">
        <v>5608</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6394233</v>
      </c>
      <c r="BO15" s="392"/>
      <c r="BP15" s="392"/>
      <c r="BQ15" s="392"/>
      <c r="BR15" s="392"/>
      <c r="BS15" s="392"/>
      <c r="BT15" s="392"/>
      <c r="BU15" s="393"/>
      <c r="BV15" s="391">
        <v>6338363</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23.8</v>
      </c>
      <c r="AD16" s="513"/>
      <c r="AE16" s="513"/>
      <c r="AF16" s="513"/>
      <c r="AG16" s="514"/>
      <c r="AH16" s="512">
        <v>24.1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7442763</v>
      </c>
      <c r="BO16" s="429"/>
      <c r="BP16" s="429"/>
      <c r="BQ16" s="429"/>
      <c r="BR16" s="429"/>
      <c r="BS16" s="429"/>
      <c r="BT16" s="429"/>
      <c r="BU16" s="430"/>
      <c r="BV16" s="428">
        <v>7404191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17887</v>
      </c>
      <c r="AD17" s="480"/>
      <c r="AE17" s="480"/>
      <c r="AF17" s="480"/>
      <c r="AG17" s="519"/>
      <c r="AH17" s="479">
        <v>17033</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8181648</v>
      </c>
      <c r="BO17" s="429"/>
      <c r="BP17" s="429"/>
      <c r="BQ17" s="429"/>
      <c r="BR17" s="429"/>
      <c r="BS17" s="429"/>
      <c r="BT17" s="429"/>
      <c r="BU17" s="430"/>
      <c r="BV17" s="428">
        <v>8132504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24.92</v>
      </c>
      <c r="M18" s="541"/>
      <c r="N18" s="541"/>
      <c r="O18" s="541"/>
      <c r="P18" s="541"/>
      <c r="Q18" s="541"/>
      <c r="R18" s="542"/>
      <c r="S18" s="542"/>
      <c r="T18" s="542"/>
      <c r="U18" s="542"/>
      <c r="V18" s="543"/>
      <c r="W18" s="446"/>
      <c r="X18" s="447"/>
      <c r="Y18" s="447"/>
      <c r="Z18" s="447"/>
      <c r="AA18" s="447"/>
      <c r="AB18" s="438"/>
      <c r="AC18" s="544">
        <v>73.8</v>
      </c>
      <c r="AD18" s="545"/>
      <c r="AE18" s="545"/>
      <c r="AF18" s="545"/>
      <c r="AG18" s="546"/>
      <c r="AH18" s="544">
        <v>73.3</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9367094</v>
      </c>
      <c r="BO18" s="429"/>
      <c r="BP18" s="429"/>
      <c r="BQ18" s="429"/>
      <c r="BR18" s="429"/>
      <c r="BS18" s="429"/>
      <c r="BT18" s="429"/>
      <c r="BU18" s="430"/>
      <c r="BV18" s="428">
        <v>8938777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2068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11708803</v>
      </c>
      <c r="BO19" s="429"/>
      <c r="BP19" s="429"/>
      <c r="BQ19" s="429"/>
      <c r="BR19" s="429"/>
      <c r="BS19" s="429"/>
      <c r="BT19" s="429"/>
      <c r="BU19" s="430"/>
      <c r="BV19" s="428">
        <v>11143521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19183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88" t="s">
        <v>167</v>
      </c>
      <c r="AI22" s="445"/>
      <c r="AJ22" s="445"/>
      <c r="AK22" s="445"/>
      <c r="AL22" s="435"/>
      <c r="AM22" s="588" t="s">
        <v>168</v>
      </c>
      <c r="AN22" s="589"/>
      <c r="AO22" s="589"/>
      <c r="AP22" s="589"/>
      <c r="AQ22" s="589"/>
      <c r="AR22" s="590"/>
      <c r="AS22" s="571" t="s">
        <v>165</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169</v>
      </c>
      <c r="AZ23" s="389"/>
      <c r="BA23" s="389"/>
      <c r="BB23" s="389"/>
      <c r="BC23" s="389"/>
      <c r="BD23" s="389"/>
      <c r="BE23" s="389"/>
      <c r="BF23" s="389"/>
      <c r="BG23" s="389"/>
      <c r="BH23" s="389"/>
      <c r="BI23" s="389"/>
      <c r="BJ23" s="389"/>
      <c r="BK23" s="389"/>
      <c r="BL23" s="389"/>
      <c r="BM23" s="390"/>
      <c r="BN23" s="428">
        <v>12146963</v>
      </c>
      <c r="BO23" s="429"/>
      <c r="BP23" s="429"/>
      <c r="BQ23" s="429"/>
      <c r="BR23" s="429"/>
      <c r="BS23" s="429"/>
      <c r="BT23" s="429"/>
      <c r="BU23" s="430"/>
      <c r="BV23" s="428">
        <v>11798441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8100</v>
      </c>
      <c r="R24" s="480"/>
      <c r="S24" s="480"/>
      <c r="T24" s="480"/>
      <c r="U24" s="480"/>
      <c r="V24" s="519"/>
      <c r="W24" s="578"/>
      <c r="X24" s="566"/>
      <c r="Y24" s="567"/>
      <c r="Z24" s="478" t="s">
        <v>171</v>
      </c>
      <c r="AA24" s="458"/>
      <c r="AB24" s="458"/>
      <c r="AC24" s="458"/>
      <c r="AD24" s="458"/>
      <c r="AE24" s="458"/>
      <c r="AF24" s="458"/>
      <c r="AG24" s="459"/>
      <c r="AH24" s="479">
        <v>320</v>
      </c>
      <c r="AI24" s="480"/>
      <c r="AJ24" s="480"/>
      <c r="AK24" s="480"/>
      <c r="AL24" s="519"/>
      <c r="AM24" s="479">
        <v>954880</v>
      </c>
      <c r="AN24" s="480"/>
      <c r="AO24" s="480"/>
      <c r="AP24" s="480"/>
      <c r="AQ24" s="480"/>
      <c r="AR24" s="519"/>
      <c r="AS24" s="479">
        <v>2984</v>
      </c>
      <c r="AT24" s="480"/>
      <c r="AU24" s="480"/>
      <c r="AV24" s="480"/>
      <c r="AW24" s="480"/>
      <c r="AX24" s="481"/>
      <c r="AY24" s="596" t="s">
        <v>172</v>
      </c>
      <c r="AZ24" s="597"/>
      <c r="BA24" s="597"/>
      <c r="BB24" s="597"/>
      <c r="BC24" s="597"/>
      <c r="BD24" s="597"/>
      <c r="BE24" s="597"/>
      <c r="BF24" s="597"/>
      <c r="BG24" s="597"/>
      <c r="BH24" s="597"/>
      <c r="BI24" s="597"/>
      <c r="BJ24" s="597"/>
      <c r="BK24" s="597"/>
      <c r="BL24" s="597"/>
      <c r="BM24" s="598"/>
      <c r="BN24" s="428">
        <v>9429325</v>
      </c>
      <c r="BO24" s="429"/>
      <c r="BP24" s="429"/>
      <c r="BQ24" s="429"/>
      <c r="BR24" s="429"/>
      <c r="BS24" s="429"/>
      <c r="BT24" s="429"/>
      <c r="BU24" s="430"/>
      <c r="BV24" s="428">
        <v>9503141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6860</v>
      </c>
      <c r="R25" s="480"/>
      <c r="S25" s="480"/>
      <c r="T25" s="480"/>
      <c r="U25" s="480"/>
      <c r="V25" s="519"/>
      <c r="W25" s="578"/>
      <c r="X25" s="566"/>
      <c r="Y25" s="567"/>
      <c r="Z25" s="478" t="s">
        <v>174</v>
      </c>
      <c r="AA25" s="458"/>
      <c r="AB25" s="458"/>
      <c r="AC25" s="458"/>
      <c r="AD25" s="458"/>
      <c r="AE25" s="458"/>
      <c r="AF25" s="458"/>
      <c r="AG25" s="459"/>
      <c r="AH25" s="479" t="s">
        <v>138</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1579438</v>
      </c>
      <c r="BO25" s="392"/>
      <c r="BP25" s="392"/>
      <c r="BQ25" s="392"/>
      <c r="BR25" s="392"/>
      <c r="BS25" s="392"/>
      <c r="BT25" s="392"/>
      <c r="BU25" s="393"/>
      <c r="BV25" s="391">
        <v>3139507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6410</v>
      </c>
      <c r="R26" s="480"/>
      <c r="S26" s="480"/>
      <c r="T26" s="480"/>
      <c r="U26" s="480"/>
      <c r="V26" s="519"/>
      <c r="W26" s="578"/>
      <c r="X26" s="566"/>
      <c r="Y26" s="567"/>
      <c r="Z26" s="478" t="s">
        <v>178</v>
      </c>
      <c r="AA26" s="602"/>
      <c r="AB26" s="602"/>
      <c r="AC26" s="602"/>
      <c r="AD26" s="602"/>
      <c r="AE26" s="602"/>
      <c r="AF26" s="602"/>
      <c r="AG26" s="603"/>
      <c r="AH26" s="479">
        <v>17</v>
      </c>
      <c r="AI26" s="480"/>
      <c r="AJ26" s="480"/>
      <c r="AK26" s="480"/>
      <c r="AL26" s="519"/>
      <c r="AM26" s="479">
        <v>44489</v>
      </c>
      <c r="AN26" s="480"/>
      <c r="AO26" s="480"/>
      <c r="AP26" s="480"/>
      <c r="AQ26" s="480"/>
      <c r="AR26" s="519"/>
      <c r="AS26" s="479">
        <v>2617</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3720</v>
      </c>
      <c r="R27" s="480"/>
      <c r="S27" s="480"/>
      <c r="T27" s="480"/>
      <c r="U27" s="480"/>
      <c r="V27" s="519"/>
      <c r="W27" s="578"/>
      <c r="X27" s="566"/>
      <c r="Y27" s="567"/>
      <c r="Z27" s="478" t="s">
        <v>181</v>
      </c>
      <c r="AA27" s="458"/>
      <c r="AB27" s="458"/>
      <c r="AC27" s="458"/>
      <c r="AD27" s="458"/>
      <c r="AE27" s="458"/>
      <c r="AF27" s="458"/>
      <c r="AG27" s="459"/>
      <c r="AH27" s="479">
        <v>5</v>
      </c>
      <c r="AI27" s="480"/>
      <c r="AJ27" s="480"/>
      <c r="AK27" s="480"/>
      <c r="AL27" s="519"/>
      <c r="AM27" s="479">
        <v>19310</v>
      </c>
      <c r="AN27" s="480"/>
      <c r="AO27" s="480"/>
      <c r="AP27" s="480"/>
      <c r="AQ27" s="480"/>
      <c r="AR27" s="519"/>
      <c r="AS27" s="479">
        <v>3862</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599">
        <v>997155</v>
      </c>
      <c r="BO27" s="600"/>
      <c r="BP27" s="600"/>
      <c r="BQ27" s="600"/>
      <c r="BR27" s="600"/>
      <c r="BS27" s="600"/>
      <c r="BT27" s="600"/>
      <c r="BU27" s="601"/>
      <c r="BV27" s="599">
        <v>997148</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2940</v>
      </c>
      <c r="R28" s="480"/>
      <c r="S28" s="480"/>
      <c r="T28" s="480"/>
      <c r="U28" s="480"/>
      <c r="V28" s="519"/>
      <c r="W28" s="578"/>
      <c r="X28" s="566"/>
      <c r="Y28" s="567"/>
      <c r="Z28" s="478" t="s">
        <v>184</v>
      </c>
      <c r="AA28" s="458"/>
      <c r="AB28" s="458"/>
      <c r="AC28" s="458"/>
      <c r="AD28" s="458"/>
      <c r="AE28" s="458"/>
      <c r="AF28" s="458"/>
      <c r="AG28" s="459"/>
      <c r="AH28" s="479" t="s">
        <v>175</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858158</v>
      </c>
      <c r="BO28" s="392"/>
      <c r="BP28" s="392"/>
      <c r="BQ28" s="392"/>
      <c r="BR28" s="392"/>
      <c r="BS28" s="392"/>
      <c r="BT28" s="392"/>
      <c r="BU28" s="393"/>
      <c r="BV28" s="391">
        <v>1009904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16</v>
      </c>
      <c r="M29" s="480"/>
      <c r="N29" s="480"/>
      <c r="O29" s="480"/>
      <c r="P29" s="519"/>
      <c r="Q29" s="479">
        <v>2660</v>
      </c>
      <c r="R29" s="480"/>
      <c r="S29" s="480"/>
      <c r="T29" s="480"/>
      <c r="U29" s="480"/>
      <c r="V29" s="519"/>
      <c r="W29" s="579"/>
      <c r="X29" s="580"/>
      <c r="Y29" s="581"/>
      <c r="Z29" s="478" t="s">
        <v>187</v>
      </c>
      <c r="AA29" s="458"/>
      <c r="AB29" s="458"/>
      <c r="AC29" s="458"/>
      <c r="AD29" s="458"/>
      <c r="AE29" s="458"/>
      <c r="AF29" s="458"/>
      <c r="AG29" s="459"/>
      <c r="AH29" s="479">
        <v>325</v>
      </c>
      <c r="AI29" s="480"/>
      <c r="AJ29" s="480"/>
      <c r="AK29" s="480"/>
      <c r="AL29" s="519"/>
      <c r="AM29" s="479">
        <v>974190</v>
      </c>
      <c r="AN29" s="480"/>
      <c r="AO29" s="480"/>
      <c r="AP29" s="480"/>
      <c r="AQ29" s="480"/>
      <c r="AR29" s="519"/>
      <c r="AS29" s="479">
        <v>2998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47509</v>
      </c>
      <c r="BO29" s="429"/>
      <c r="BP29" s="429"/>
      <c r="BQ29" s="429"/>
      <c r="BR29" s="429"/>
      <c r="BS29" s="429"/>
      <c r="BT29" s="429"/>
      <c r="BU29" s="430"/>
      <c r="BV29" s="428">
        <v>47502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97.3</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553034</v>
      </c>
      <c r="BO30" s="600"/>
      <c r="BP30" s="600"/>
      <c r="BQ30" s="600"/>
      <c r="BR30" s="600"/>
      <c r="BS30" s="600"/>
      <c r="BT30" s="600"/>
      <c r="BU30" s="601"/>
      <c r="BV30" s="599">
        <v>909720</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196</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埼葛斎場組合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白岡市土地開発公社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蓮田白岡衛生組合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しらおか味彩センター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野牛・高岩土地区画整理事業特別会計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埼玉県市町村総合事務組合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9</v>
      </c>
      <c r="BF37" s="614"/>
      <c r="BG37" s="615" t="str">
        <f>IF('各会計、関係団体の財政状況及び健全化判断比率'!B35="","",'各会計、関係団体の財政状況及び健全化判断比率'!B35)</f>
        <v>白岡駅東部中央土地区画整理事業特別会計</v>
      </c>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彩の国さいたま人づくり広域連合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埼玉県後期高齢者医療広域連合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埼玉東部消防組合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eN+aQekIICff5qz5U9ekUeNTpKe9v2vP2vx+F2GgkikOcRc4UITCVa5l99PRE1nXnqsq2bt4UDlcafXpGLKt5w==" saltValue="WntgaCb/UZdgH681uMAN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06" t="s">
        <v>564</v>
      </c>
      <c r="D34" s="1206"/>
      <c r="E34" s="1207"/>
      <c r="F34" s="32">
        <v>13.73</v>
      </c>
      <c r="G34" s="33">
        <v>13.34</v>
      </c>
      <c r="H34" s="33">
        <v>11.42</v>
      </c>
      <c r="I34" s="33">
        <v>11.62</v>
      </c>
      <c r="J34" s="34">
        <v>12.19</v>
      </c>
      <c r="K34" s="22"/>
      <c r="L34" s="22"/>
      <c r="M34" s="22"/>
      <c r="N34" s="22"/>
      <c r="O34" s="22"/>
      <c r="P34" s="22"/>
    </row>
    <row r="35" spans="1:16" ht="39" customHeight="1">
      <c r="A35" s="22"/>
      <c r="B35" s="35"/>
      <c r="C35" s="1200" t="s">
        <v>565</v>
      </c>
      <c r="D35" s="1201"/>
      <c r="E35" s="1202"/>
      <c r="F35" s="36">
        <v>4.6900000000000004</v>
      </c>
      <c r="G35" s="37">
        <v>5.68</v>
      </c>
      <c r="H35" s="37">
        <v>5.55</v>
      </c>
      <c r="I35" s="37">
        <v>6.2</v>
      </c>
      <c r="J35" s="38">
        <v>6.95</v>
      </c>
      <c r="K35" s="22"/>
      <c r="L35" s="22"/>
      <c r="M35" s="22"/>
      <c r="N35" s="22"/>
      <c r="O35" s="22"/>
      <c r="P35" s="22"/>
    </row>
    <row r="36" spans="1:16" ht="39" customHeight="1">
      <c r="A36" s="22"/>
      <c r="B36" s="35"/>
      <c r="C36" s="1200" t="s">
        <v>566</v>
      </c>
      <c r="D36" s="1201"/>
      <c r="E36" s="1202"/>
      <c r="F36" s="36">
        <v>3.81</v>
      </c>
      <c r="G36" s="37">
        <v>2.4500000000000002</v>
      </c>
      <c r="H36" s="37">
        <v>2.77</v>
      </c>
      <c r="I36" s="37">
        <v>4.29</v>
      </c>
      <c r="J36" s="38">
        <v>4.38</v>
      </c>
      <c r="K36" s="22"/>
      <c r="L36" s="22"/>
      <c r="M36" s="22"/>
      <c r="N36" s="22"/>
      <c r="O36" s="22"/>
      <c r="P36" s="22"/>
    </row>
    <row r="37" spans="1:16" ht="39" customHeight="1">
      <c r="A37" s="22"/>
      <c r="B37" s="35"/>
      <c r="C37" s="1200" t="s">
        <v>567</v>
      </c>
      <c r="D37" s="1201"/>
      <c r="E37" s="1202"/>
      <c r="F37" s="36">
        <v>0.64</v>
      </c>
      <c r="G37" s="37">
        <v>1.1499999999999999</v>
      </c>
      <c r="H37" s="37">
        <v>2.5</v>
      </c>
      <c r="I37" s="37">
        <v>1.45</v>
      </c>
      <c r="J37" s="38">
        <v>1.1299999999999999</v>
      </c>
      <c r="K37" s="22"/>
      <c r="L37" s="22"/>
      <c r="M37" s="22"/>
      <c r="N37" s="22"/>
      <c r="O37" s="22"/>
      <c r="P37" s="22"/>
    </row>
    <row r="38" spans="1:16" ht="39" customHeight="1">
      <c r="A38" s="22"/>
      <c r="B38" s="35"/>
      <c r="C38" s="1200" t="s">
        <v>568</v>
      </c>
      <c r="D38" s="1201"/>
      <c r="E38" s="1202"/>
      <c r="F38" s="36">
        <v>0.31</v>
      </c>
      <c r="G38" s="37">
        <v>0.32</v>
      </c>
      <c r="H38" s="37">
        <v>0.19</v>
      </c>
      <c r="I38" s="37">
        <v>0.28000000000000003</v>
      </c>
      <c r="J38" s="38">
        <v>0.16</v>
      </c>
      <c r="K38" s="22"/>
      <c r="L38" s="22"/>
      <c r="M38" s="22"/>
      <c r="N38" s="22"/>
      <c r="O38" s="22"/>
      <c r="P38" s="22"/>
    </row>
    <row r="39" spans="1:16" ht="39" customHeight="1">
      <c r="A39" s="22"/>
      <c r="B39" s="35"/>
      <c r="C39" s="1200" t="s">
        <v>569</v>
      </c>
      <c r="D39" s="1201"/>
      <c r="E39" s="1202"/>
      <c r="F39" s="36">
        <v>0.04</v>
      </c>
      <c r="G39" s="37">
        <v>0.03</v>
      </c>
      <c r="H39" s="37">
        <v>0.06</v>
      </c>
      <c r="I39" s="37">
        <v>7.0000000000000007E-2</v>
      </c>
      <c r="J39" s="38">
        <v>7.0000000000000007E-2</v>
      </c>
      <c r="K39" s="22"/>
      <c r="L39" s="22"/>
      <c r="M39" s="22"/>
      <c r="N39" s="22"/>
      <c r="O39" s="22"/>
      <c r="P39" s="22"/>
    </row>
    <row r="40" spans="1:16" ht="39" customHeight="1">
      <c r="A40" s="22"/>
      <c r="B40" s="35"/>
      <c r="C40" s="1200" t="s">
        <v>570</v>
      </c>
      <c r="D40" s="1201"/>
      <c r="E40" s="1202"/>
      <c r="F40" s="36">
        <v>0.63</v>
      </c>
      <c r="G40" s="37">
        <v>0.31</v>
      </c>
      <c r="H40" s="37">
        <v>0.13</v>
      </c>
      <c r="I40" s="37">
        <v>7.0000000000000007E-2</v>
      </c>
      <c r="J40" s="38">
        <v>7.0000000000000007E-2</v>
      </c>
      <c r="K40" s="22"/>
      <c r="L40" s="22"/>
      <c r="M40" s="22"/>
      <c r="N40" s="22"/>
      <c r="O40" s="22"/>
      <c r="P40" s="22"/>
    </row>
    <row r="41" spans="1:16" ht="39" customHeight="1">
      <c r="A41" s="22"/>
      <c r="B41" s="35"/>
      <c r="C41" s="1200" t="s">
        <v>571</v>
      </c>
      <c r="D41" s="1201"/>
      <c r="E41" s="1202"/>
      <c r="F41" s="36">
        <v>0.03</v>
      </c>
      <c r="G41" s="37">
        <v>0.02</v>
      </c>
      <c r="H41" s="37">
        <v>0.04</v>
      </c>
      <c r="I41" s="37">
        <v>0.03</v>
      </c>
      <c r="J41" s="38">
        <v>0.04</v>
      </c>
      <c r="K41" s="22"/>
      <c r="L41" s="22"/>
      <c r="M41" s="22"/>
      <c r="N41" s="22"/>
      <c r="O41" s="22"/>
      <c r="P41" s="22"/>
    </row>
    <row r="42" spans="1:16" ht="39" customHeight="1">
      <c r="A42" s="22"/>
      <c r="B42" s="39"/>
      <c r="C42" s="1200" t="s">
        <v>572</v>
      </c>
      <c r="D42" s="1201"/>
      <c r="E42" s="1202"/>
      <c r="F42" s="36" t="s">
        <v>515</v>
      </c>
      <c r="G42" s="37" t="s">
        <v>515</v>
      </c>
      <c r="H42" s="37" t="s">
        <v>515</v>
      </c>
      <c r="I42" s="37" t="s">
        <v>515</v>
      </c>
      <c r="J42" s="38" t="s">
        <v>515</v>
      </c>
      <c r="K42" s="22"/>
      <c r="L42" s="22"/>
      <c r="M42" s="22"/>
      <c r="N42" s="22"/>
      <c r="O42" s="22"/>
      <c r="P42" s="22"/>
    </row>
    <row r="43" spans="1:16" ht="39" customHeight="1" thickBot="1">
      <c r="A43" s="22"/>
      <c r="B43" s="40"/>
      <c r="C43" s="1203" t="s">
        <v>573</v>
      </c>
      <c r="D43" s="1204"/>
      <c r="E43" s="1205"/>
      <c r="F43" s="41">
        <v>0.05</v>
      </c>
      <c r="G43" s="42">
        <v>0.09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3Mlfi4/hngpr80mHFETlpo8FJPh9WCnZBKf3zP4DQTT8OIOAlNRquRuSp0uSubsxfTi2HvCwds0xFVNW4ka2Q==" saltValue="YQWuTg5KW9YJ1ikXpAyZ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08" t="s">
        <v>11</v>
      </c>
      <c r="C45" s="1209"/>
      <c r="D45" s="58"/>
      <c r="E45" s="1214" t="s">
        <v>12</v>
      </c>
      <c r="F45" s="1214"/>
      <c r="G45" s="1214"/>
      <c r="H45" s="1214"/>
      <c r="I45" s="1214"/>
      <c r="J45" s="1215"/>
      <c r="K45" s="59">
        <v>1323</v>
      </c>
      <c r="L45" s="60">
        <v>1251</v>
      </c>
      <c r="M45" s="60">
        <v>1343</v>
      </c>
      <c r="N45" s="60">
        <v>1329</v>
      </c>
      <c r="O45" s="61">
        <v>1342</v>
      </c>
      <c r="P45" s="48"/>
      <c r="Q45" s="48"/>
      <c r="R45" s="48"/>
      <c r="S45" s="48"/>
      <c r="T45" s="48"/>
      <c r="U45" s="48"/>
    </row>
    <row r="46" spans="1:21" ht="30.75" customHeight="1">
      <c r="A46" s="48"/>
      <c r="B46" s="1210"/>
      <c r="C46" s="1211"/>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c r="A47" s="48"/>
      <c r="B47" s="1210"/>
      <c r="C47" s="1211"/>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c r="A48" s="48"/>
      <c r="B48" s="1210"/>
      <c r="C48" s="1211"/>
      <c r="D48" s="62"/>
      <c r="E48" s="1216" t="s">
        <v>15</v>
      </c>
      <c r="F48" s="1216"/>
      <c r="G48" s="1216"/>
      <c r="H48" s="1216"/>
      <c r="I48" s="1216"/>
      <c r="J48" s="1217"/>
      <c r="K48" s="63">
        <v>350</v>
      </c>
      <c r="L48" s="64">
        <v>354</v>
      </c>
      <c r="M48" s="64">
        <v>331</v>
      </c>
      <c r="N48" s="64">
        <v>337</v>
      </c>
      <c r="O48" s="65">
        <v>352</v>
      </c>
      <c r="P48" s="48"/>
      <c r="Q48" s="48"/>
      <c r="R48" s="48"/>
      <c r="S48" s="48"/>
      <c r="T48" s="48"/>
      <c r="U48" s="48"/>
    </row>
    <row r="49" spans="1:21" ht="30.75" customHeight="1">
      <c r="A49" s="48"/>
      <c r="B49" s="1210"/>
      <c r="C49" s="1211"/>
      <c r="D49" s="62"/>
      <c r="E49" s="1216" t="s">
        <v>16</v>
      </c>
      <c r="F49" s="1216"/>
      <c r="G49" s="1216"/>
      <c r="H49" s="1216"/>
      <c r="I49" s="1216"/>
      <c r="J49" s="1217"/>
      <c r="K49" s="63">
        <v>85</v>
      </c>
      <c r="L49" s="64">
        <v>86</v>
      </c>
      <c r="M49" s="64">
        <v>107</v>
      </c>
      <c r="N49" s="64">
        <v>100</v>
      </c>
      <c r="O49" s="65">
        <v>112</v>
      </c>
      <c r="P49" s="48"/>
      <c r="Q49" s="48"/>
      <c r="R49" s="48"/>
      <c r="S49" s="48"/>
      <c r="T49" s="48"/>
      <c r="U49" s="48"/>
    </row>
    <row r="50" spans="1:21" ht="30.75" customHeight="1">
      <c r="A50" s="48"/>
      <c r="B50" s="1210"/>
      <c r="C50" s="1211"/>
      <c r="D50" s="62"/>
      <c r="E50" s="1216" t="s">
        <v>17</v>
      </c>
      <c r="F50" s="1216"/>
      <c r="G50" s="1216"/>
      <c r="H50" s="1216"/>
      <c r="I50" s="1216"/>
      <c r="J50" s="1217"/>
      <c r="K50" s="63">
        <v>17</v>
      </c>
      <c r="L50" s="64">
        <v>0</v>
      </c>
      <c r="M50" s="64">
        <v>157</v>
      </c>
      <c r="N50" s="64">
        <v>102</v>
      </c>
      <c r="O50" s="65">
        <v>81</v>
      </c>
      <c r="P50" s="48"/>
      <c r="Q50" s="48"/>
      <c r="R50" s="48"/>
      <c r="S50" s="48"/>
      <c r="T50" s="48"/>
      <c r="U50" s="48"/>
    </row>
    <row r="51" spans="1:21" ht="30.75" customHeight="1">
      <c r="A51" s="48"/>
      <c r="B51" s="1212"/>
      <c r="C51" s="1213"/>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c r="A52" s="48"/>
      <c r="B52" s="1218" t="s">
        <v>19</v>
      </c>
      <c r="C52" s="1219"/>
      <c r="D52" s="66"/>
      <c r="E52" s="1216" t="s">
        <v>20</v>
      </c>
      <c r="F52" s="1216"/>
      <c r="G52" s="1216"/>
      <c r="H52" s="1216"/>
      <c r="I52" s="1216"/>
      <c r="J52" s="1217"/>
      <c r="K52" s="63">
        <v>1254</v>
      </c>
      <c r="L52" s="64">
        <v>1119</v>
      </c>
      <c r="M52" s="64">
        <v>1121</v>
      </c>
      <c r="N52" s="64">
        <v>1193</v>
      </c>
      <c r="O52" s="65">
        <v>1225</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521</v>
      </c>
      <c r="L53" s="69">
        <v>572</v>
      </c>
      <c r="M53" s="69">
        <v>817</v>
      </c>
      <c r="N53" s="69">
        <v>675</v>
      </c>
      <c r="O53" s="70">
        <v>662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MfG6SQMsqQQfbuG4CBWYwGMP5PDj2wMxqmZEdmBqb4hNvnkQa/qOE8KvZqrF0pkXyoUL2c6SuUKxMIDruJ3HA==" saltValue="3EZAMtENyyJcbyFJKfiM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34" t="s">
        <v>30</v>
      </c>
      <c r="C41" s="1235"/>
      <c r="D41" s="101"/>
      <c r="E41" s="1240" t="s">
        <v>31</v>
      </c>
      <c r="F41" s="1240"/>
      <c r="G41" s="1240"/>
      <c r="H41" s="1241"/>
      <c r="I41" s="102">
        <v>11657</v>
      </c>
      <c r="J41" s="103">
        <v>11366</v>
      </c>
      <c r="K41" s="103">
        <v>11372</v>
      </c>
      <c r="L41" s="103">
        <v>11798</v>
      </c>
      <c r="M41" s="104">
        <v>12147</v>
      </c>
    </row>
    <row r="42" spans="2:13" ht="27.75" customHeight="1">
      <c r="B42" s="1236"/>
      <c r="C42" s="1237"/>
      <c r="D42" s="105"/>
      <c r="E42" s="1242" t="s">
        <v>32</v>
      </c>
      <c r="F42" s="1242"/>
      <c r="G42" s="1242"/>
      <c r="H42" s="1243"/>
      <c r="I42" s="106">
        <v>183</v>
      </c>
      <c r="J42" s="107">
        <v>258</v>
      </c>
      <c r="K42" s="107">
        <v>157</v>
      </c>
      <c r="L42" s="107">
        <v>79</v>
      </c>
      <c r="M42" s="108">
        <v>18</v>
      </c>
    </row>
    <row r="43" spans="2:13" ht="27.75" customHeight="1">
      <c r="B43" s="1236"/>
      <c r="C43" s="1237"/>
      <c r="D43" s="105"/>
      <c r="E43" s="1242" t="s">
        <v>33</v>
      </c>
      <c r="F43" s="1242"/>
      <c r="G43" s="1242"/>
      <c r="H43" s="1243"/>
      <c r="I43" s="106">
        <v>4210</v>
      </c>
      <c r="J43" s="107">
        <v>3840</v>
      </c>
      <c r="K43" s="107">
        <v>3739</v>
      </c>
      <c r="L43" s="107">
        <v>3506</v>
      </c>
      <c r="M43" s="108">
        <v>3402</v>
      </c>
    </row>
    <row r="44" spans="2:13" ht="27.75" customHeight="1">
      <c r="B44" s="1236"/>
      <c r="C44" s="1237"/>
      <c r="D44" s="105"/>
      <c r="E44" s="1242" t="s">
        <v>34</v>
      </c>
      <c r="F44" s="1242"/>
      <c r="G44" s="1242"/>
      <c r="H44" s="1243"/>
      <c r="I44" s="106">
        <v>827</v>
      </c>
      <c r="J44" s="107">
        <v>762</v>
      </c>
      <c r="K44" s="107">
        <v>921</v>
      </c>
      <c r="L44" s="107">
        <v>836</v>
      </c>
      <c r="M44" s="108">
        <v>735</v>
      </c>
    </row>
    <row r="45" spans="2:13" ht="27.75" customHeight="1">
      <c r="B45" s="1236"/>
      <c r="C45" s="1237"/>
      <c r="D45" s="105"/>
      <c r="E45" s="1242" t="s">
        <v>35</v>
      </c>
      <c r="F45" s="1242"/>
      <c r="G45" s="1242"/>
      <c r="H45" s="1243"/>
      <c r="I45" s="106">
        <v>448</v>
      </c>
      <c r="J45" s="107">
        <v>436</v>
      </c>
      <c r="K45" s="107">
        <v>420</v>
      </c>
      <c r="L45" s="107">
        <v>424</v>
      </c>
      <c r="M45" s="108">
        <v>269</v>
      </c>
    </row>
    <row r="46" spans="2:13" ht="27.75" customHeight="1">
      <c r="B46" s="1236"/>
      <c r="C46" s="1237"/>
      <c r="D46" s="109"/>
      <c r="E46" s="1242" t="s">
        <v>36</v>
      </c>
      <c r="F46" s="1242"/>
      <c r="G46" s="1242"/>
      <c r="H46" s="1243"/>
      <c r="I46" s="106" t="s">
        <v>515</v>
      </c>
      <c r="J46" s="107" t="s">
        <v>515</v>
      </c>
      <c r="K46" s="107" t="s">
        <v>515</v>
      </c>
      <c r="L46" s="107" t="s">
        <v>515</v>
      </c>
      <c r="M46" s="108" t="s">
        <v>515</v>
      </c>
    </row>
    <row r="47" spans="2:13" ht="27.75" customHeight="1">
      <c r="B47" s="1236"/>
      <c r="C47" s="1237"/>
      <c r="D47" s="110"/>
      <c r="E47" s="1244" t="s">
        <v>37</v>
      </c>
      <c r="F47" s="1245"/>
      <c r="G47" s="1245"/>
      <c r="H47" s="1246"/>
      <c r="I47" s="106" t="s">
        <v>515</v>
      </c>
      <c r="J47" s="107" t="s">
        <v>515</v>
      </c>
      <c r="K47" s="107" t="s">
        <v>515</v>
      </c>
      <c r="L47" s="107" t="s">
        <v>515</v>
      </c>
      <c r="M47" s="108" t="s">
        <v>515</v>
      </c>
    </row>
    <row r="48" spans="2:13" ht="27.75" customHeight="1">
      <c r="B48" s="1236"/>
      <c r="C48" s="1237"/>
      <c r="D48" s="105"/>
      <c r="E48" s="1242" t="s">
        <v>38</v>
      </c>
      <c r="F48" s="1242"/>
      <c r="G48" s="1242"/>
      <c r="H48" s="1243"/>
      <c r="I48" s="106" t="s">
        <v>515</v>
      </c>
      <c r="J48" s="107" t="s">
        <v>515</v>
      </c>
      <c r="K48" s="107" t="s">
        <v>515</v>
      </c>
      <c r="L48" s="107" t="s">
        <v>515</v>
      </c>
      <c r="M48" s="108" t="s">
        <v>515</v>
      </c>
    </row>
    <row r="49" spans="2:13" ht="27.75" customHeight="1">
      <c r="B49" s="1238"/>
      <c r="C49" s="1239"/>
      <c r="D49" s="105"/>
      <c r="E49" s="1242" t="s">
        <v>39</v>
      </c>
      <c r="F49" s="1242"/>
      <c r="G49" s="1242"/>
      <c r="H49" s="1243"/>
      <c r="I49" s="106" t="s">
        <v>515</v>
      </c>
      <c r="J49" s="107" t="s">
        <v>515</v>
      </c>
      <c r="K49" s="107" t="s">
        <v>515</v>
      </c>
      <c r="L49" s="107" t="s">
        <v>515</v>
      </c>
      <c r="M49" s="108" t="s">
        <v>515</v>
      </c>
    </row>
    <row r="50" spans="2:13" ht="27.75" customHeight="1">
      <c r="B50" s="1247" t="s">
        <v>40</v>
      </c>
      <c r="C50" s="1248"/>
      <c r="D50" s="111"/>
      <c r="E50" s="1242" t="s">
        <v>41</v>
      </c>
      <c r="F50" s="1242"/>
      <c r="G50" s="1242"/>
      <c r="H50" s="1243"/>
      <c r="I50" s="106">
        <v>3044</v>
      </c>
      <c r="J50" s="107">
        <v>3083</v>
      </c>
      <c r="K50" s="107">
        <v>3035</v>
      </c>
      <c r="L50" s="107">
        <v>2806</v>
      </c>
      <c r="M50" s="108">
        <v>2658</v>
      </c>
    </row>
    <row r="51" spans="2:13" ht="27.75" customHeight="1">
      <c r="B51" s="1236"/>
      <c r="C51" s="1237"/>
      <c r="D51" s="105"/>
      <c r="E51" s="1242" t="s">
        <v>42</v>
      </c>
      <c r="F51" s="1242"/>
      <c r="G51" s="1242"/>
      <c r="H51" s="1243"/>
      <c r="I51" s="106">
        <v>747</v>
      </c>
      <c r="J51" s="107">
        <v>823</v>
      </c>
      <c r="K51" s="107">
        <v>658</v>
      </c>
      <c r="L51" s="107">
        <v>603</v>
      </c>
      <c r="M51" s="108">
        <v>592</v>
      </c>
    </row>
    <row r="52" spans="2:13" ht="27.75" customHeight="1">
      <c r="B52" s="1238"/>
      <c r="C52" s="1239"/>
      <c r="D52" s="105"/>
      <c r="E52" s="1242" t="s">
        <v>43</v>
      </c>
      <c r="F52" s="1242"/>
      <c r="G52" s="1242"/>
      <c r="H52" s="1243"/>
      <c r="I52" s="106">
        <v>13253</v>
      </c>
      <c r="J52" s="107">
        <v>13390</v>
      </c>
      <c r="K52" s="107">
        <v>13450</v>
      </c>
      <c r="L52" s="107">
        <v>13307</v>
      </c>
      <c r="M52" s="108">
        <v>13148</v>
      </c>
    </row>
    <row r="53" spans="2:13" ht="27.75" customHeight="1" thickBot="1">
      <c r="B53" s="1249" t="s">
        <v>44</v>
      </c>
      <c r="C53" s="1250"/>
      <c r="D53" s="112"/>
      <c r="E53" s="1251" t="s">
        <v>45</v>
      </c>
      <c r="F53" s="1251"/>
      <c r="G53" s="1251"/>
      <c r="H53" s="1252"/>
      <c r="I53" s="113">
        <v>280</v>
      </c>
      <c r="J53" s="114">
        <v>-634</v>
      </c>
      <c r="K53" s="114">
        <v>-534</v>
      </c>
      <c r="L53" s="114">
        <v>-72</v>
      </c>
      <c r="M53" s="115">
        <v>172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X5wtEmCqieQ04R6zAcSEvduG3VGnyIU6jCXTuw2RiAx2RYqGUJGgWgA30jTuuvWQyM8rIE+C7HHyzePCGq9iw==" saltValue="8dBj8baM0t9/P+hxWCz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61" t="s">
        <v>48</v>
      </c>
      <c r="D55" s="1261"/>
      <c r="E55" s="1262"/>
      <c r="F55" s="127">
        <v>1053</v>
      </c>
      <c r="G55" s="127">
        <v>1010</v>
      </c>
      <c r="H55" s="128">
        <v>858</v>
      </c>
    </row>
    <row r="56" spans="2:8" ht="52.5" customHeight="1">
      <c r="B56" s="129"/>
      <c r="C56" s="1263" t="s">
        <v>49</v>
      </c>
      <c r="D56" s="1263"/>
      <c r="E56" s="1264"/>
      <c r="F56" s="130">
        <v>47</v>
      </c>
      <c r="G56" s="130">
        <v>48</v>
      </c>
      <c r="H56" s="131">
        <v>48</v>
      </c>
    </row>
    <row r="57" spans="2:8" ht="53.25" customHeight="1">
      <c r="B57" s="129"/>
      <c r="C57" s="1265" t="s">
        <v>50</v>
      </c>
      <c r="D57" s="1265"/>
      <c r="E57" s="1266"/>
      <c r="F57" s="132">
        <v>1133</v>
      </c>
      <c r="G57" s="132">
        <v>910</v>
      </c>
      <c r="H57" s="133">
        <v>553</v>
      </c>
    </row>
    <row r="58" spans="2:8" ht="45.75" customHeight="1">
      <c r="B58" s="134"/>
      <c r="C58" s="1253" t="s">
        <v>591</v>
      </c>
      <c r="D58" s="1254"/>
      <c r="E58" s="1255"/>
      <c r="F58" s="135">
        <v>470</v>
      </c>
      <c r="G58" s="135">
        <v>546</v>
      </c>
      <c r="H58" s="136">
        <v>546</v>
      </c>
    </row>
    <row r="59" spans="2:8" ht="45.75" customHeight="1">
      <c r="B59" s="134"/>
      <c r="C59" s="1253" t="s">
        <v>592</v>
      </c>
      <c r="D59" s="1254"/>
      <c r="E59" s="1255"/>
      <c r="F59" s="135">
        <v>5</v>
      </c>
      <c r="G59" s="135">
        <v>6</v>
      </c>
      <c r="H59" s="136">
        <v>6</v>
      </c>
    </row>
    <row r="60" spans="2:8" ht="45.75" customHeight="1">
      <c r="B60" s="134"/>
      <c r="C60" s="1253" t="s">
        <v>593</v>
      </c>
      <c r="D60" s="1254"/>
      <c r="E60" s="1255"/>
      <c r="F60" s="135">
        <v>1</v>
      </c>
      <c r="G60" s="135">
        <v>1</v>
      </c>
      <c r="H60" s="136">
        <v>1</v>
      </c>
    </row>
    <row r="61" spans="2:8" ht="45.75" customHeight="1">
      <c r="B61" s="134"/>
      <c r="C61" s="1253" t="s">
        <v>594</v>
      </c>
      <c r="D61" s="1254"/>
      <c r="E61" s="1255"/>
      <c r="F61" s="135">
        <v>53</v>
      </c>
      <c r="G61" s="135">
        <v>53</v>
      </c>
      <c r="H61" s="136">
        <v>0</v>
      </c>
    </row>
    <row r="62" spans="2:8" ht="45.75" customHeight="1" thickBot="1">
      <c r="B62" s="137"/>
      <c r="C62" s="1256" t="s">
        <v>595</v>
      </c>
      <c r="D62" s="1257"/>
      <c r="E62" s="1258"/>
      <c r="F62" s="138">
        <v>604</v>
      </c>
      <c r="G62" s="138">
        <v>304</v>
      </c>
      <c r="H62" s="139" t="s">
        <v>596</v>
      </c>
    </row>
    <row r="63" spans="2:8" ht="52.5" customHeight="1" thickBot="1">
      <c r="B63" s="140"/>
      <c r="C63" s="1259" t="s">
        <v>51</v>
      </c>
      <c r="D63" s="1259"/>
      <c r="E63" s="1260"/>
      <c r="F63" s="141">
        <v>2234</v>
      </c>
      <c r="G63" s="141">
        <v>1967</v>
      </c>
      <c r="H63" s="142">
        <v>1459</v>
      </c>
    </row>
    <row r="64" spans="2:8" ht="15" customHeight="1"/>
    <row r="65" ht="0" hidden="1" customHeight="1"/>
    <row r="66" ht="0" hidden="1" customHeight="1"/>
  </sheetData>
  <sheetProtection algorithmName="SHA-512" hashValue="YSu0Z8D9gtSrSrQW/hU1S77IOFXgg3hOyZlPiteAb1GRBlPryjT3KFRM91mzbMnvkuxsJ18q9U7xowd1sY5cgQ==" saltValue="gKbSV8ZTqDeJ9d+6FSV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A1" zoomScaleNormal="100" zoomScaleSheetLayoutView="55" workbookViewId="0">
      <selection activeCell="AN43" sqref="AN43:DC47"/>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601</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602</v>
      </c>
      <c r="AO51" s="1305"/>
      <c r="AP51" s="1305"/>
      <c r="AQ51" s="1305"/>
      <c r="AR51" s="1305"/>
      <c r="AS51" s="1305"/>
      <c r="AT51" s="1305"/>
      <c r="AU51" s="1305"/>
      <c r="AV51" s="1305"/>
      <c r="AW51" s="1305"/>
      <c r="AX51" s="1305"/>
      <c r="AY51" s="1305"/>
      <c r="AZ51" s="1305"/>
      <c r="BA51" s="1305"/>
      <c r="BB51" s="1305" t="s">
        <v>603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v>1.9</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36.5</v>
      </c>
      <c r="BY53" s="1307"/>
      <c r="BZ53" s="1307"/>
      <c r="CA53" s="1307"/>
      <c r="CB53" s="1307"/>
      <c r="CC53" s="1307"/>
      <c r="CD53" s="1307"/>
      <c r="CE53" s="1307"/>
      <c r="CF53" s="1307">
        <v>62</v>
      </c>
      <c r="CG53" s="1307"/>
      <c r="CH53" s="1307"/>
      <c r="CI53" s="1307"/>
      <c r="CJ53" s="1307"/>
      <c r="CK53" s="1307"/>
      <c r="CL53" s="1307"/>
      <c r="CM53" s="1307"/>
      <c r="CN53" s="1307">
        <v>63.7</v>
      </c>
      <c r="CO53" s="1307"/>
      <c r="CP53" s="1307"/>
      <c r="CQ53" s="1307"/>
      <c r="CR53" s="1307"/>
      <c r="CS53" s="1307"/>
      <c r="CT53" s="1307"/>
      <c r="CU53" s="1307"/>
      <c r="CV53" s="1307">
        <v>64</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605</v>
      </c>
      <c r="AO55" s="1301"/>
      <c r="AP55" s="1301"/>
      <c r="AQ55" s="1301"/>
      <c r="AR55" s="1301"/>
      <c r="AS55" s="1301"/>
      <c r="AT55" s="1301"/>
      <c r="AU55" s="1301"/>
      <c r="AV55" s="1301"/>
      <c r="AW55" s="1301"/>
      <c r="AX55" s="1301"/>
      <c r="AY55" s="1301"/>
      <c r="AZ55" s="1301"/>
      <c r="BA55" s="1301"/>
      <c r="BB55" s="1305" t="s">
        <v>603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606</v>
      </c>
    </row>
    <row r="64" spans="1:109">
      <c r="B64" s="1276"/>
      <c r="G64" s="1283"/>
      <c r="I64" s="1317"/>
      <c r="J64" s="1317"/>
      <c r="K64" s="1317"/>
      <c r="L64" s="1317"/>
      <c r="M64" s="1317"/>
      <c r="N64" s="1318"/>
      <c r="AM64" s="1283"/>
      <c r="AN64" s="1283" t="s">
        <v>599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601</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c r="B73" s="1276"/>
      <c r="G73" s="1302"/>
      <c r="H73" s="1302"/>
      <c r="I73" s="1302"/>
      <c r="J73" s="1302"/>
      <c r="K73" s="1324"/>
      <c r="L73" s="1324"/>
      <c r="M73" s="1324"/>
      <c r="N73" s="1324"/>
      <c r="AM73" s="1294"/>
      <c r="AN73" s="1305" t="s">
        <v>602</v>
      </c>
      <c r="AO73" s="1305"/>
      <c r="AP73" s="1305"/>
      <c r="AQ73" s="1305"/>
      <c r="AR73" s="1305"/>
      <c r="AS73" s="1305"/>
      <c r="AT73" s="1305"/>
      <c r="AU73" s="1305"/>
      <c r="AV73" s="1305"/>
      <c r="AW73" s="1305"/>
      <c r="AX73" s="1305"/>
      <c r="AY73" s="1305"/>
      <c r="AZ73" s="1305"/>
      <c r="BA73" s="1305"/>
      <c r="BB73" s="1305" t="s">
        <v>603</v>
      </c>
      <c r="BC73" s="1305"/>
      <c r="BD73" s="1305"/>
      <c r="BE73" s="1305"/>
      <c r="BF73" s="1305"/>
      <c r="BG73" s="1305"/>
      <c r="BH73" s="1305"/>
      <c r="BI73" s="1305"/>
      <c r="BJ73" s="1305"/>
      <c r="BK73" s="1305"/>
      <c r="BL73" s="1305"/>
      <c r="BM73" s="1305"/>
      <c r="BN73" s="1305"/>
      <c r="BO73" s="1305"/>
      <c r="BP73" s="1307">
        <v>3.4</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v>1.9</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608</v>
      </c>
      <c r="BC75" s="1305"/>
      <c r="BD75" s="1305"/>
      <c r="BE75" s="1305"/>
      <c r="BF75" s="1305"/>
      <c r="BG75" s="1305"/>
      <c r="BH75" s="1305"/>
      <c r="BI75" s="1305"/>
      <c r="BJ75" s="1305"/>
      <c r="BK75" s="1305"/>
      <c r="BL75" s="1305"/>
      <c r="BM75" s="1305"/>
      <c r="BN75" s="1305"/>
      <c r="BO75" s="1305"/>
      <c r="BP75" s="1307">
        <v>7.1</v>
      </c>
      <c r="BQ75" s="1307"/>
      <c r="BR75" s="1307"/>
      <c r="BS75" s="1307"/>
      <c r="BT75" s="1307"/>
      <c r="BU75" s="1307"/>
      <c r="BV75" s="1307"/>
      <c r="BW75" s="1307"/>
      <c r="BX75" s="1307">
        <v>6.4</v>
      </c>
      <c r="BY75" s="1307"/>
      <c r="BZ75" s="1307"/>
      <c r="CA75" s="1307"/>
      <c r="CB75" s="1307"/>
      <c r="CC75" s="1307"/>
      <c r="CD75" s="1307"/>
      <c r="CE75" s="1307"/>
      <c r="CF75" s="1307">
        <v>7.5</v>
      </c>
      <c r="CG75" s="1307"/>
      <c r="CH75" s="1307"/>
      <c r="CI75" s="1307"/>
      <c r="CJ75" s="1307"/>
      <c r="CK75" s="1307"/>
      <c r="CL75" s="1307"/>
      <c r="CM75" s="1307"/>
      <c r="CN75" s="1307">
        <v>7.9</v>
      </c>
      <c r="CO75" s="1307"/>
      <c r="CP75" s="1307"/>
      <c r="CQ75" s="1307"/>
      <c r="CR75" s="1307"/>
      <c r="CS75" s="1307"/>
      <c r="CT75" s="1307"/>
      <c r="CU75" s="1307"/>
      <c r="CV75" s="1307">
        <v>8.1999999999999993</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605</v>
      </c>
      <c r="AO77" s="1301"/>
      <c r="AP77" s="1301"/>
      <c r="AQ77" s="1301"/>
      <c r="AR77" s="1301"/>
      <c r="AS77" s="1301"/>
      <c r="AT77" s="1301"/>
      <c r="AU77" s="1301"/>
      <c r="AV77" s="1301"/>
      <c r="AW77" s="1301"/>
      <c r="AX77" s="1301"/>
      <c r="AY77" s="1301"/>
      <c r="AZ77" s="1301"/>
      <c r="BA77" s="1301"/>
      <c r="BB77" s="1305" t="s">
        <v>603</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608</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JJx6qWkfQ3ncuEQiZDCQtkfoOL/uaQ+xlrFZbSgCuXNkLkC+DDR16rEPfy97Lu+at1epKL2iTJZXOzvAUAt6A==" saltValue="zxxg2wAvENzjG6LhxIUb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W1" zoomScaleNormal="100" zoomScaleSheetLayoutView="70" workbookViewId="0">
      <selection activeCell="AF87" sqref="AF8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I1vID1jFsJGs8+tQQFWM8c/LxJVXIuEdyXjNAZMQAhceAJr9EsS0pBqVIP03TTinRFwoAkjeZPDKF+sBq7D+A==" saltValue="/YJCpqdR6ORHZ0zqzKHU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S22" sqref="BS2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a660cwy5P5Y1kwJOtyGjejogSygI/dAyOtffg8skXyjYXkQUHc7j10eseuFOvxN/q9g17kUZxfXEyM6AtbaLQ==" saltValue="wjRbZVYzHXjCmxpOEo0j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22399</v>
      </c>
      <c r="E3" s="161"/>
      <c r="F3" s="162">
        <v>66255</v>
      </c>
      <c r="G3" s="163"/>
      <c r="H3" s="164"/>
    </row>
    <row r="4" spans="1:8">
      <c r="A4" s="165"/>
      <c r="B4" s="166"/>
      <c r="C4" s="167"/>
      <c r="D4" s="168">
        <v>13474</v>
      </c>
      <c r="E4" s="169"/>
      <c r="F4" s="170">
        <v>31822</v>
      </c>
      <c r="G4" s="171"/>
      <c r="H4" s="172"/>
    </row>
    <row r="5" spans="1:8">
      <c r="A5" s="153" t="s">
        <v>548</v>
      </c>
      <c r="B5" s="158"/>
      <c r="C5" s="159"/>
      <c r="D5" s="160">
        <v>23560</v>
      </c>
      <c r="E5" s="161"/>
      <c r="F5" s="162">
        <v>47278</v>
      </c>
      <c r="G5" s="163"/>
      <c r="H5" s="164"/>
    </row>
    <row r="6" spans="1:8">
      <c r="A6" s="165"/>
      <c r="B6" s="166"/>
      <c r="C6" s="167"/>
      <c r="D6" s="168">
        <v>15591</v>
      </c>
      <c r="E6" s="169"/>
      <c r="F6" s="170">
        <v>24096</v>
      </c>
      <c r="G6" s="171"/>
      <c r="H6" s="172"/>
    </row>
    <row r="7" spans="1:8">
      <c r="A7" s="153" t="s">
        <v>549</v>
      </c>
      <c r="B7" s="158"/>
      <c r="C7" s="159"/>
      <c r="D7" s="160">
        <v>33603</v>
      </c>
      <c r="E7" s="161"/>
      <c r="F7" s="162">
        <v>44504</v>
      </c>
      <c r="G7" s="163"/>
      <c r="H7" s="164"/>
    </row>
    <row r="8" spans="1:8">
      <c r="A8" s="165"/>
      <c r="B8" s="166"/>
      <c r="C8" s="167"/>
      <c r="D8" s="168">
        <v>25612</v>
      </c>
      <c r="E8" s="169"/>
      <c r="F8" s="170">
        <v>25876</v>
      </c>
      <c r="G8" s="171"/>
      <c r="H8" s="172"/>
    </row>
    <row r="9" spans="1:8">
      <c r="A9" s="153" t="s">
        <v>550</v>
      </c>
      <c r="B9" s="158"/>
      <c r="C9" s="159"/>
      <c r="D9" s="160">
        <v>39653</v>
      </c>
      <c r="E9" s="161"/>
      <c r="F9" s="162">
        <v>47820</v>
      </c>
      <c r="G9" s="163"/>
      <c r="H9" s="164"/>
    </row>
    <row r="10" spans="1:8">
      <c r="A10" s="165"/>
      <c r="B10" s="166"/>
      <c r="C10" s="167"/>
      <c r="D10" s="168">
        <v>33879</v>
      </c>
      <c r="E10" s="169"/>
      <c r="F10" s="170">
        <v>25855</v>
      </c>
      <c r="G10" s="171"/>
      <c r="H10" s="172"/>
    </row>
    <row r="11" spans="1:8">
      <c r="A11" s="153" t="s">
        <v>551</v>
      </c>
      <c r="B11" s="158"/>
      <c r="C11" s="159"/>
      <c r="D11" s="160">
        <v>34687</v>
      </c>
      <c r="E11" s="161"/>
      <c r="F11" s="162">
        <v>41934</v>
      </c>
      <c r="G11" s="163"/>
      <c r="H11" s="164"/>
    </row>
    <row r="12" spans="1:8">
      <c r="A12" s="165"/>
      <c r="B12" s="166"/>
      <c r="C12" s="173"/>
      <c r="D12" s="168">
        <v>27556</v>
      </c>
      <c r="E12" s="169"/>
      <c r="F12" s="170">
        <v>23352</v>
      </c>
      <c r="G12" s="171"/>
      <c r="H12" s="172"/>
    </row>
    <row r="13" spans="1:8">
      <c r="A13" s="153"/>
      <c r="B13" s="158"/>
      <c r="C13" s="174"/>
      <c r="D13" s="175">
        <v>30780</v>
      </c>
      <c r="E13" s="176"/>
      <c r="F13" s="177">
        <v>49558</v>
      </c>
      <c r="G13" s="178"/>
      <c r="H13" s="164"/>
    </row>
    <row r="14" spans="1:8">
      <c r="A14" s="165"/>
      <c r="B14" s="166"/>
      <c r="C14" s="167"/>
      <c r="D14" s="168">
        <v>23222</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4.55</v>
      </c>
      <c r="C19" s="179">
        <f>ROUND(VALUE(SUBSTITUTE(実質収支比率等に係る経年分析!G$48,"▲","-")),2)</f>
        <v>5.92</v>
      </c>
      <c r="D19" s="179">
        <f>ROUND(VALUE(SUBSTITUTE(実質収支比率等に係る経年分析!H$48,"▲","-")),2)</f>
        <v>5.79</v>
      </c>
      <c r="E19" s="179">
        <f>ROUND(VALUE(SUBSTITUTE(実質収支比率等に係る経年分析!I$48,"▲","-")),2)</f>
        <v>6.35</v>
      </c>
      <c r="F19" s="179">
        <f>ROUND(VALUE(SUBSTITUTE(実質収支比率等に係る経年分析!J$48,"▲","-")),2)</f>
        <v>7.22</v>
      </c>
    </row>
    <row r="20" spans="1:11">
      <c r="A20" s="179" t="s">
        <v>55</v>
      </c>
      <c r="B20" s="179">
        <f>ROUND(VALUE(SUBSTITUTE(実質収支比率等に係る経年分析!F$47,"▲","-")),2)</f>
        <v>11.54</v>
      </c>
      <c r="C20" s="179">
        <f>ROUND(VALUE(SUBSTITUTE(実質収支比率等に係る経年分析!G$47,"▲","-")),2)</f>
        <v>11.09</v>
      </c>
      <c r="D20" s="179">
        <f>ROUND(VALUE(SUBSTITUTE(実質収支比率等に係る経年分析!H$47,"▲","-")),2)</f>
        <v>10.94</v>
      </c>
      <c r="E20" s="179">
        <f>ROUND(VALUE(SUBSTITUTE(実質収支比率等に係る経年分析!I$47,"▲","-")),2)</f>
        <v>10.26</v>
      </c>
      <c r="F20" s="179">
        <f>ROUND(VALUE(SUBSTITUTE(実質収支比率等に係る経年分析!J$47,"▲","-")),2)</f>
        <v>8.6199999999999992</v>
      </c>
    </row>
    <row r="21" spans="1:11">
      <c r="A21" s="179" t="s">
        <v>56</v>
      </c>
      <c r="B21" s="179">
        <f>IF(ISNUMBER(VALUE(SUBSTITUTE(実質収支比率等に係る経年分析!F$49,"▲","-"))),ROUND(VALUE(SUBSTITUTE(実質収支比率等に係る経年分析!F$49,"▲","-")),2),NA())</f>
        <v>-1.1200000000000001</v>
      </c>
      <c r="C21" s="179">
        <f>IF(ISNUMBER(VALUE(SUBSTITUTE(実質収支比率等に係る経年分析!G$49,"▲","-"))),ROUND(VALUE(SUBSTITUTE(実質収支比率等に係る経年分析!G$49,"▲","-")),2),NA())</f>
        <v>1.2</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-0.57999999999999996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野牛・高岩土地区画整理事業特別会計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2.4500000000000002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1254</v>
      </c>
      <c r="E42" s="181"/>
      <c r="F42" s="181"/>
      <c r="G42" s="181">
        <f>'実質公債費比率（分子）の構造'!L$52</f>
        <v>1119</v>
      </c>
      <c r="H42" s="181"/>
      <c r="I42" s="181"/>
      <c r="J42" s="181">
        <f>'実質公債費比率（分子）の構造'!M$52</f>
        <v>1121</v>
      </c>
      <c r="K42" s="181"/>
      <c r="L42" s="181"/>
      <c r="M42" s="181">
        <f>'実質公債費比率（分子）の構造'!N$52</f>
        <v>1193</v>
      </c>
      <c r="N42" s="181"/>
      <c r="O42" s="181"/>
      <c r="P42" s="181">
        <f>'実質公債費比率（分子）の構造'!O$52</f>
        <v>1225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v>
      </c>
      <c r="C44" s="181"/>
      <c r="D44" s="181"/>
      <c r="E44" s="181">
        <f>'実質公債費比率（分子）の構造'!L$50</f>
        <v>0</v>
      </c>
      <c r="F44" s="181"/>
      <c r="G44" s="181"/>
      <c r="H44" s="181">
        <f>'実質公債費比率（分子）の構造'!M$50</f>
        <v>157</v>
      </c>
      <c r="I44" s="181"/>
      <c r="J44" s="181"/>
      <c r="K44" s="181">
        <f>'実質公債費比率（分子）の構造'!N$50</f>
        <v>102</v>
      </c>
      <c r="L44" s="181"/>
      <c r="M44" s="181"/>
      <c r="N44" s="181">
        <f>'実質公債費比率（分子）の構造'!O$50</f>
        <v>81</v>
      </c>
      <c r="O44" s="181"/>
      <c r="P44" s="181"/>
    </row>
    <row r="45" spans="1:16">
      <c r="A45" s="181" t="s">
        <v>66</v>
      </c>
      <c r="B45" s="181">
        <f>'実質公債費比率（分子）の構造'!K$49</f>
        <v>85</v>
      </c>
      <c r="C45" s="181"/>
      <c r="D45" s="181"/>
      <c r="E45" s="181">
        <f>'実質公債費比率（分子）の構造'!L$49</f>
        <v>86</v>
      </c>
      <c r="F45" s="181"/>
      <c r="G45" s="181"/>
      <c r="H45" s="181">
        <f>'実質公債費比率（分子）の構造'!M$49</f>
        <v>107</v>
      </c>
      <c r="I45" s="181"/>
      <c r="J45" s="181"/>
      <c r="K45" s="181">
        <f>'実質公債費比率（分子）の構造'!N$49</f>
        <v>100</v>
      </c>
      <c r="L45" s="181"/>
      <c r="M45" s="181"/>
      <c r="N45" s="181">
        <f>'実質公債費比率（分子）の構造'!O$49</f>
        <v>112</v>
      </c>
      <c r="O45" s="181"/>
      <c r="P45" s="181"/>
    </row>
    <row r="46" spans="1:16">
      <c r="A46" s="181" t="s">
        <v>67</v>
      </c>
      <c r="B46" s="181">
        <f>'実質公債費比率（分子）の構造'!K$48</f>
        <v>350</v>
      </c>
      <c r="C46" s="181"/>
      <c r="D46" s="181"/>
      <c r="E46" s="181">
        <f>'実質公債費比率（分子）の構造'!L$48</f>
        <v>354</v>
      </c>
      <c r="F46" s="181"/>
      <c r="G46" s="181"/>
      <c r="H46" s="181">
        <f>'実質公債費比率（分子）の構造'!M$48</f>
        <v>331</v>
      </c>
      <c r="I46" s="181"/>
      <c r="J46" s="181"/>
      <c r="K46" s="181">
        <f>'実質公債費比率（分子）の構造'!N$48</f>
        <v>337</v>
      </c>
      <c r="L46" s="181"/>
      <c r="M46" s="181"/>
      <c r="N46" s="181">
        <f>'実質公債費比率（分子）の構造'!O$48</f>
        <v>352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1323</v>
      </c>
      <c r="C49" s="181"/>
      <c r="D49" s="181"/>
      <c r="E49" s="181">
        <f>'実質公債費比率（分子）の構造'!L$45</f>
        <v>1251</v>
      </c>
      <c r="F49" s="181"/>
      <c r="G49" s="181"/>
      <c r="H49" s="181">
        <f>'実質公債費比率（分子）の構造'!M$45</f>
        <v>1343</v>
      </c>
      <c r="I49" s="181"/>
      <c r="J49" s="181"/>
      <c r="K49" s="181">
        <f>'実質公債費比率（分子）の構造'!N$45</f>
        <v>1329</v>
      </c>
      <c r="L49" s="181"/>
      <c r="M49" s="181"/>
      <c r="N49" s="181">
        <f>'実質公債費比率（分子）の構造'!O$45</f>
        <v>1342</v>
      </c>
      <c r="O49" s="181"/>
      <c r="P49" s="181"/>
    </row>
    <row r="50" spans="1:16">
      <c r="A50" s="181" t="s">
        <v>71</v>
      </c>
      <c r="B50" s="181" t="e">
        <f>NA()</f>
        <v>#N/A</v>
      </c>
      <c r="C50" s="181">
        <f>IF(ISNUMBER('実質公債費比率（分子）の構造'!K$53),'実質公債費比率（分子）の構造'!K$53,NA())</f>
        <v>521</v>
      </c>
      <c r="D50" s="181" t="e">
        <f>NA()</f>
        <v>#N/A</v>
      </c>
      <c r="E50" s="181" t="e">
        <f>NA()</f>
        <v>#N/A</v>
      </c>
      <c r="F50" s="181">
        <f>IF(ISNUMBER('実質公債費比率（分子）の構造'!L$53),'実質公債費比率（分子）の構造'!L$53,NA())</f>
        <v>572</v>
      </c>
      <c r="G50" s="181" t="e">
        <f>NA()</f>
        <v>#N/A</v>
      </c>
      <c r="H50" s="181" t="e">
        <f>NA()</f>
        <v>#N/A</v>
      </c>
      <c r="I50" s="181">
        <f>IF(ISNUMBER('実質公債費比率（分子）の構造'!M$53),'実質公債費比率（分子）の構造'!M$53,NA())</f>
        <v>817</v>
      </c>
      <c r="J50" s="181" t="e">
        <f>NA()</f>
        <v>#N/A</v>
      </c>
      <c r="K50" s="181" t="e">
        <f>NA()</f>
        <v>#N/A</v>
      </c>
      <c r="L50" s="181">
        <f>IF(ISNUMBER('実質公債費比率（分子）の構造'!N$53),'実質公債費比率（分子）の構造'!N$53,NA())</f>
        <v>675</v>
      </c>
      <c r="M50" s="181" t="e">
        <f>NA()</f>
        <v>#N/A</v>
      </c>
      <c r="N50" s="181" t="e">
        <f>NA()</f>
        <v>#N/A</v>
      </c>
      <c r="O50" s="181">
        <f>IF(ISNUMBER('実質公債費比率（分子）の構造'!O$53),'実質公債費比率（分子）の構造'!O$53,NA())</f>
        <v>662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13253</v>
      </c>
      <c r="E56" s="180"/>
      <c r="F56" s="180"/>
      <c r="G56" s="180">
        <f>'将来負担比率（分子）の構造'!J$52</f>
        <v>13390</v>
      </c>
      <c r="H56" s="180"/>
      <c r="I56" s="180"/>
      <c r="J56" s="180">
        <f>'将来負担比率（分子）の構造'!K$52</f>
        <v>13450</v>
      </c>
      <c r="K56" s="180"/>
      <c r="L56" s="180"/>
      <c r="M56" s="180">
        <f>'将来負担比率（分子）の構造'!L$52</f>
        <v>13307</v>
      </c>
      <c r="N56" s="180"/>
      <c r="O56" s="180"/>
      <c r="P56" s="180">
        <f>'将来負担比率（分子）の構造'!M$52</f>
        <v>13148</v>
      </c>
    </row>
    <row r="57" spans="1:16">
      <c r="A57" s="180" t="s">
        <v>42</v>
      </c>
      <c r="B57" s="180"/>
      <c r="C57" s="180"/>
      <c r="D57" s="180">
        <f>'将来負担比率（分子）の構造'!I$51</f>
        <v>747</v>
      </c>
      <c r="E57" s="180"/>
      <c r="F57" s="180"/>
      <c r="G57" s="180">
        <f>'将来負担比率（分子）の構造'!J$51</f>
        <v>823</v>
      </c>
      <c r="H57" s="180"/>
      <c r="I57" s="180"/>
      <c r="J57" s="180">
        <f>'将来負担比率（分子）の構造'!K$51</f>
        <v>658</v>
      </c>
      <c r="K57" s="180"/>
      <c r="L57" s="180"/>
      <c r="M57" s="180">
        <f>'将来負担比率（分子）の構造'!L$51</f>
        <v>603</v>
      </c>
      <c r="N57" s="180"/>
      <c r="O57" s="180"/>
      <c r="P57" s="180">
        <f>'将来負担比率（分子）の構造'!M$51</f>
        <v>592</v>
      </c>
    </row>
    <row r="58" spans="1:16">
      <c r="A58" s="180" t="s">
        <v>41</v>
      </c>
      <c r="B58" s="180"/>
      <c r="C58" s="180"/>
      <c r="D58" s="180">
        <f>'将来負担比率（分子）の構造'!I$50</f>
        <v>3044</v>
      </c>
      <c r="E58" s="180"/>
      <c r="F58" s="180"/>
      <c r="G58" s="180">
        <f>'将来負担比率（分子）の構造'!J$50</f>
        <v>3083</v>
      </c>
      <c r="H58" s="180"/>
      <c r="I58" s="180"/>
      <c r="J58" s="180">
        <f>'将来負担比率（分子）の構造'!K$50</f>
        <v>3035</v>
      </c>
      <c r="K58" s="180"/>
      <c r="L58" s="180"/>
      <c r="M58" s="180">
        <f>'将来負担比率（分子）の構造'!L$50</f>
        <v>2806</v>
      </c>
      <c r="N58" s="180"/>
      <c r="O58" s="180"/>
      <c r="P58" s="180">
        <f>'将来負担比率（分子）の構造'!M$50</f>
        <v>2658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448</v>
      </c>
      <c r="C62" s="180"/>
      <c r="D62" s="180"/>
      <c r="E62" s="180">
        <f>'将来負担比率（分子）の構造'!J$45</f>
        <v>436</v>
      </c>
      <c r="F62" s="180"/>
      <c r="G62" s="180"/>
      <c r="H62" s="180">
        <f>'将来負担比率（分子）の構造'!K$45</f>
        <v>420</v>
      </c>
      <c r="I62" s="180"/>
      <c r="J62" s="180"/>
      <c r="K62" s="180">
        <f>'将来負担比率（分子）の構造'!L$45</f>
        <v>424</v>
      </c>
      <c r="L62" s="180"/>
      <c r="M62" s="180"/>
      <c r="N62" s="180">
        <f>'将来負担比率（分子）の構造'!M$45</f>
        <v>269</v>
      </c>
      <c r="O62" s="180"/>
      <c r="P62" s="180"/>
    </row>
    <row r="63" spans="1:16">
      <c r="A63" s="180" t="s">
        <v>34</v>
      </c>
      <c r="B63" s="180">
        <f>'将来負担比率（分子）の構造'!I$44</f>
        <v>827</v>
      </c>
      <c r="C63" s="180"/>
      <c r="D63" s="180"/>
      <c r="E63" s="180">
        <f>'将来負担比率（分子）の構造'!J$44</f>
        <v>762</v>
      </c>
      <c r="F63" s="180"/>
      <c r="G63" s="180"/>
      <c r="H63" s="180">
        <f>'将来負担比率（分子）の構造'!K$44</f>
        <v>921</v>
      </c>
      <c r="I63" s="180"/>
      <c r="J63" s="180"/>
      <c r="K63" s="180">
        <f>'将来負担比率（分子）の構造'!L$44</f>
        <v>836</v>
      </c>
      <c r="L63" s="180"/>
      <c r="M63" s="180"/>
      <c r="N63" s="180">
        <f>'将来負担比率（分子）の構造'!M$44</f>
        <v>735</v>
      </c>
      <c r="O63" s="180"/>
      <c r="P63" s="180"/>
    </row>
    <row r="64" spans="1:16">
      <c r="A64" s="180" t="s">
        <v>33</v>
      </c>
      <c r="B64" s="180">
        <f>'将来負担比率（分子）の構造'!I$43</f>
        <v>4210</v>
      </c>
      <c r="C64" s="180"/>
      <c r="D64" s="180"/>
      <c r="E64" s="180">
        <f>'将来負担比率（分子）の構造'!J$43</f>
        <v>3840</v>
      </c>
      <c r="F64" s="180"/>
      <c r="G64" s="180"/>
      <c r="H64" s="180">
        <f>'将来負担比率（分子）の構造'!K$43</f>
        <v>3739</v>
      </c>
      <c r="I64" s="180"/>
      <c r="J64" s="180"/>
      <c r="K64" s="180">
        <f>'将来負担比率（分子）の構造'!L$43</f>
        <v>3506</v>
      </c>
      <c r="L64" s="180"/>
      <c r="M64" s="180"/>
      <c r="N64" s="180">
        <f>'将来負担比率（分子）の構造'!M$43</f>
        <v>3402</v>
      </c>
      <c r="O64" s="180"/>
      <c r="P64" s="180"/>
    </row>
    <row r="65" spans="1:16">
      <c r="A65" s="180" t="s">
        <v>32</v>
      </c>
      <c r="B65" s="180">
        <f>'将来負担比率（分子）の構造'!I$42</f>
        <v>183</v>
      </c>
      <c r="C65" s="180"/>
      <c r="D65" s="180"/>
      <c r="E65" s="180">
        <f>'将来負担比率（分子）の構造'!J$42</f>
        <v>258</v>
      </c>
      <c r="F65" s="180"/>
      <c r="G65" s="180"/>
      <c r="H65" s="180">
        <f>'将来負担比率（分子）の構造'!K$42</f>
        <v>157</v>
      </c>
      <c r="I65" s="180"/>
      <c r="J65" s="180"/>
      <c r="K65" s="180">
        <f>'将来負担比率（分子）の構造'!L$42</f>
        <v>79</v>
      </c>
      <c r="L65" s="180"/>
      <c r="M65" s="180"/>
      <c r="N65" s="180">
        <f>'将来負担比率（分子）の構造'!M$42</f>
        <v>18</v>
      </c>
      <c r="O65" s="180"/>
      <c r="P65" s="180"/>
    </row>
    <row r="66" spans="1:16">
      <c r="A66" s="180" t="s">
        <v>31</v>
      </c>
      <c r="B66" s="180">
        <f>'将来負担比率（分子）の構造'!I$41</f>
        <v>11657</v>
      </c>
      <c r="C66" s="180"/>
      <c r="D66" s="180"/>
      <c r="E66" s="180">
        <f>'将来負担比率（分子）の構造'!J$41</f>
        <v>11366</v>
      </c>
      <c r="F66" s="180"/>
      <c r="G66" s="180"/>
      <c r="H66" s="180">
        <f>'将来負担比率（分子）の構造'!K$41</f>
        <v>11372</v>
      </c>
      <c r="I66" s="180"/>
      <c r="J66" s="180"/>
      <c r="K66" s="180">
        <f>'将来負担比率（分子）の構造'!L$41</f>
        <v>11798</v>
      </c>
      <c r="L66" s="180"/>
      <c r="M66" s="180"/>
      <c r="N66" s="180">
        <f>'将来負担比率（分子）の構造'!M$41</f>
        <v>12147</v>
      </c>
      <c r="O66" s="180"/>
      <c r="P66" s="180"/>
    </row>
    <row r="67" spans="1:16">
      <c r="A67" s="180" t="s">
        <v>75</v>
      </c>
      <c r="B67" s="180" t="e">
        <f>NA()</f>
        <v>#N/A</v>
      </c>
      <c r="C67" s="180">
        <f>IF(ISNUMBER('将来負担比率（分子）の構造'!I$53), IF('将来負担比率（分子）の構造'!I$53 &lt; 0, 0, '将来負担比率（分子）の構造'!I$53), NA())</f>
        <v>280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172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1053</v>
      </c>
      <c r="C72" s="184">
        <f>基金残高に係る経年分析!G55</f>
        <v>1010</v>
      </c>
      <c r="D72" s="184">
        <f>基金残高に係る経年分析!H55</f>
        <v>858</v>
      </c>
    </row>
    <row r="73" spans="1:16">
      <c r="A73" s="183" t="s">
        <v>78</v>
      </c>
      <c r="B73" s="184">
        <f>基金残高に係る経年分析!F56</f>
        <v>47</v>
      </c>
      <c r="C73" s="184">
        <f>基金残高に係る経年分析!G56</f>
        <v>48</v>
      </c>
      <c r="D73" s="184">
        <f>基金残高に係る経年分析!H56</f>
        <v>48</v>
      </c>
    </row>
    <row r="74" spans="1:16">
      <c r="A74" s="183" t="s">
        <v>79</v>
      </c>
      <c r="B74" s="184">
        <f>基金残高に係る経年分析!F57</f>
        <v>1133</v>
      </c>
      <c r="C74" s="184">
        <f>基金残高に係る経年分析!G57</f>
        <v>910</v>
      </c>
      <c r="D74" s="184">
        <f>基金残高に係る経年分析!H57</f>
        <v>553</v>
      </c>
    </row>
  </sheetData>
  <sheetProtection algorithmName="SHA-512" hashValue="iBJW+DYpeqQZmZ/vTlsjJw0oPxvRHmjaWlY8wC/p5rV8+3N3Ns9i1ntRB9umlFo4oNElk77XbBHAFhUxVBzcxg==" saltValue="b8lOOqJLJ7zQk+8E60Ua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7315966</v>
      </c>
      <c r="S5" s="631"/>
      <c r="T5" s="631"/>
      <c r="U5" s="631"/>
      <c r="V5" s="631"/>
      <c r="W5" s="631"/>
      <c r="X5" s="631"/>
      <c r="Y5" s="632"/>
      <c r="Z5" s="633">
        <v>45.9</v>
      </c>
      <c r="AA5" s="633"/>
      <c r="AB5" s="633"/>
      <c r="AC5" s="633"/>
      <c r="AD5" s="634">
        <v>7148368</v>
      </c>
      <c r="AE5" s="634"/>
      <c r="AF5" s="634"/>
      <c r="AG5" s="634"/>
      <c r="AH5" s="634"/>
      <c r="AI5" s="634"/>
      <c r="AJ5" s="634"/>
      <c r="AK5" s="634"/>
      <c r="AL5" s="635">
        <v>76.099999999999994</v>
      </c>
      <c r="AM5" s="636"/>
      <c r="AN5" s="636"/>
      <c r="AO5" s="637"/>
      <c r="AP5" s="627" t="s">
        <v>227</v>
      </c>
      <c r="AQ5" s="628"/>
      <c r="AR5" s="628"/>
      <c r="AS5" s="628"/>
      <c r="AT5" s="628"/>
      <c r="AU5" s="628"/>
      <c r="AV5" s="628"/>
      <c r="AW5" s="628"/>
      <c r="AX5" s="628"/>
      <c r="AY5" s="628"/>
      <c r="AZ5" s="628"/>
      <c r="BA5" s="628"/>
      <c r="BB5" s="628"/>
      <c r="BC5" s="628"/>
      <c r="BD5" s="628"/>
      <c r="BE5" s="628"/>
      <c r="BF5" s="629"/>
      <c r="BG5" s="641">
        <v>7148368</v>
      </c>
      <c r="BH5" s="642"/>
      <c r="BI5" s="642"/>
      <c r="BJ5" s="642"/>
      <c r="BK5" s="642"/>
      <c r="BL5" s="642"/>
      <c r="BM5" s="642"/>
      <c r="BN5" s="643"/>
      <c r="BO5" s="644">
        <v>97.7</v>
      </c>
      <c r="BP5" s="644"/>
      <c r="BQ5" s="644"/>
      <c r="BR5" s="644"/>
      <c r="BS5" s="645">
        <v>22942</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143814</v>
      </c>
      <c r="S6" s="642"/>
      <c r="T6" s="642"/>
      <c r="U6" s="642"/>
      <c r="V6" s="642"/>
      <c r="W6" s="642"/>
      <c r="X6" s="642"/>
      <c r="Y6" s="643"/>
      <c r="Z6" s="644">
        <v>0.9</v>
      </c>
      <c r="AA6" s="644"/>
      <c r="AB6" s="644"/>
      <c r="AC6" s="644"/>
      <c r="AD6" s="645">
        <v>143814</v>
      </c>
      <c r="AE6" s="645"/>
      <c r="AF6" s="645"/>
      <c r="AG6" s="645"/>
      <c r="AH6" s="645"/>
      <c r="AI6" s="645"/>
      <c r="AJ6" s="645"/>
      <c r="AK6" s="645"/>
      <c r="AL6" s="646">
        <v>1.5</v>
      </c>
      <c r="AM6" s="647"/>
      <c r="AN6" s="647"/>
      <c r="AO6" s="648"/>
      <c r="AP6" s="638" t="s">
        <v>232</v>
      </c>
      <c r="AQ6" s="639"/>
      <c r="AR6" s="639"/>
      <c r="AS6" s="639"/>
      <c r="AT6" s="639"/>
      <c r="AU6" s="639"/>
      <c r="AV6" s="639"/>
      <c r="AW6" s="639"/>
      <c r="AX6" s="639"/>
      <c r="AY6" s="639"/>
      <c r="AZ6" s="639"/>
      <c r="BA6" s="639"/>
      <c r="BB6" s="639"/>
      <c r="BC6" s="639"/>
      <c r="BD6" s="639"/>
      <c r="BE6" s="639"/>
      <c r="BF6" s="640"/>
      <c r="BG6" s="641">
        <v>7148368</v>
      </c>
      <c r="BH6" s="642"/>
      <c r="BI6" s="642"/>
      <c r="BJ6" s="642"/>
      <c r="BK6" s="642"/>
      <c r="BL6" s="642"/>
      <c r="BM6" s="642"/>
      <c r="BN6" s="643"/>
      <c r="BO6" s="644">
        <v>97.7</v>
      </c>
      <c r="BP6" s="644"/>
      <c r="BQ6" s="644"/>
      <c r="BR6" s="644"/>
      <c r="BS6" s="645">
        <v>22942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160890</v>
      </c>
      <c r="CS6" s="642"/>
      <c r="CT6" s="642"/>
      <c r="CU6" s="642"/>
      <c r="CV6" s="642"/>
      <c r="CW6" s="642"/>
      <c r="CX6" s="642"/>
      <c r="CY6" s="643"/>
      <c r="CZ6" s="635">
        <v>1.1000000000000001</v>
      </c>
      <c r="DA6" s="636"/>
      <c r="DB6" s="636"/>
      <c r="DC6" s="655"/>
      <c r="DD6" s="650" t="s">
        <v>175</v>
      </c>
      <c r="DE6" s="642"/>
      <c r="DF6" s="642"/>
      <c r="DG6" s="642"/>
      <c r="DH6" s="642"/>
      <c r="DI6" s="642"/>
      <c r="DJ6" s="642"/>
      <c r="DK6" s="642"/>
      <c r="DL6" s="642"/>
      <c r="DM6" s="642"/>
      <c r="DN6" s="642"/>
      <c r="DO6" s="642"/>
      <c r="DP6" s="643"/>
      <c r="DQ6" s="650">
        <v>160890</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11155</v>
      </c>
      <c r="S7" s="642"/>
      <c r="T7" s="642"/>
      <c r="U7" s="642"/>
      <c r="V7" s="642"/>
      <c r="W7" s="642"/>
      <c r="X7" s="642"/>
      <c r="Y7" s="643"/>
      <c r="Z7" s="644">
        <v>0.1</v>
      </c>
      <c r="AA7" s="644"/>
      <c r="AB7" s="644"/>
      <c r="AC7" s="644"/>
      <c r="AD7" s="645">
        <v>11155</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3671692</v>
      </c>
      <c r="BH7" s="642"/>
      <c r="BI7" s="642"/>
      <c r="BJ7" s="642"/>
      <c r="BK7" s="642"/>
      <c r="BL7" s="642"/>
      <c r="BM7" s="642"/>
      <c r="BN7" s="643"/>
      <c r="BO7" s="644">
        <v>50.2</v>
      </c>
      <c r="BP7" s="644"/>
      <c r="BQ7" s="644"/>
      <c r="BR7" s="644"/>
      <c r="BS7" s="645">
        <v>22942</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1744901</v>
      </c>
      <c r="CS7" s="642"/>
      <c r="CT7" s="642"/>
      <c r="CU7" s="642"/>
      <c r="CV7" s="642"/>
      <c r="CW7" s="642"/>
      <c r="CX7" s="642"/>
      <c r="CY7" s="643"/>
      <c r="CZ7" s="644">
        <v>11.5</v>
      </c>
      <c r="DA7" s="644"/>
      <c r="DB7" s="644"/>
      <c r="DC7" s="644"/>
      <c r="DD7" s="650">
        <v>108663</v>
      </c>
      <c r="DE7" s="642"/>
      <c r="DF7" s="642"/>
      <c r="DG7" s="642"/>
      <c r="DH7" s="642"/>
      <c r="DI7" s="642"/>
      <c r="DJ7" s="642"/>
      <c r="DK7" s="642"/>
      <c r="DL7" s="642"/>
      <c r="DM7" s="642"/>
      <c r="DN7" s="642"/>
      <c r="DO7" s="642"/>
      <c r="DP7" s="643"/>
      <c r="DQ7" s="650">
        <v>1578734</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31072</v>
      </c>
      <c r="S8" s="642"/>
      <c r="T8" s="642"/>
      <c r="U8" s="642"/>
      <c r="V8" s="642"/>
      <c r="W8" s="642"/>
      <c r="X8" s="642"/>
      <c r="Y8" s="643"/>
      <c r="Z8" s="644">
        <v>0.2</v>
      </c>
      <c r="AA8" s="644"/>
      <c r="AB8" s="644"/>
      <c r="AC8" s="644"/>
      <c r="AD8" s="645">
        <v>31072</v>
      </c>
      <c r="AE8" s="645"/>
      <c r="AF8" s="645"/>
      <c r="AG8" s="645"/>
      <c r="AH8" s="645"/>
      <c r="AI8" s="645"/>
      <c r="AJ8" s="645"/>
      <c r="AK8" s="645"/>
      <c r="AL8" s="646">
        <v>0.3</v>
      </c>
      <c r="AM8" s="647"/>
      <c r="AN8" s="647"/>
      <c r="AO8" s="648"/>
      <c r="AP8" s="638" t="s">
        <v>238</v>
      </c>
      <c r="AQ8" s="639"/>
      <c r="AR8" s="639"/>
      <c r="AS8" s="639"/>
      <c r="AT8" s="639"/>
      <c r="AU8" s="639"/>
      <c r="AV8" s="639"/>
      <c r="AW8" s="639"/>
      <c r="AX8" s="639"/>
      <c r="AY8" s="639"/>
      <c r="AZ8" s="639"/>
      <c r="BA8" s="639"/>
      <c r="BB8" s="639"/>
      <c r="BC8" s="639"/>
      <c r="BD8" s="639"/>
      <c r="BE8" s="639"/>
      <c r="BF8" s="640"/>
      <c r="BG8" s="641">
        <v>95536</v>
      </c>
      <c r="BH8" s="642"/>
      <c r="BI8" s="642"/>
      <c r="BJ8" s="642"/>
      <c r="BK8" s="642"/>
      <c r="BL8" s="642"/>
      <c r="BM8" s="642"/>
      <c r="BN8" s="643"/>
      <c r="BO8" s="644">
        <v>1.3</v>
      </c>
      <c r="BP8" s="644"/>
      <c r="BQ8" s="644"/>
      <c r="BR8" s="644"/>
      <c r="BS8" s="650" t="s">
        <v>239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5638251</v>
      </c>
      <c r="CS8" s="642"/>
      <c r="CT8" s="642"/>
      <c r="CU8" s="642"/>
      <c r="CV8" s="642"/>
      <c r="CW8" s="642"/>
      <c r="CX8" s="642"/>
      <c r="CY8" s="643"/>
      <c r="CZ8" s="644">
        <v>37.200000000000003</v>
      </c>
      <c r="DA8" s="644"/>
      <c r="DB8" s="644"/>
      <c r="DC8" s="644"/>
      <c r="DD8" s="650">
        <v>9098</v>
      </c>
      <c r="DE8" s="642"/>
      <c r="DF8" s="642"/>
      <c r="DG8" s="642"/>
      <c r="DH8" s="642"/>
      <c r="DI8" s="642"/>
      <c r="DJ8" s="642"/>
      <c r="DK8" s="642"/>
      <c r="DL8" s="642"/>
      <c r="DM8" s="642"/>
      <c r="DN8" s="642"/>
      <c r="DO8" s="642"/>
      <c r="DP8" s="643"/>
      <c r="DQ8" s="650">
        <v>2961342</v>
      </c>
      <c r="DR8" s="642"/>
      <c r="DS8" s="642"/>
      <c r="DT8" s="642"/>
      <c r="DU8" s="642"/>
      <c r="DV8" s="642"/>
      <c r="DW8" s="642"/>
      <c r="DX8" s="642"/>
      <c r="DY8" s="642"/>
      <c r="DZ8" s="642"/>
      <c r="EA8" s="642"/>
      <c r="EB8" s="642"/>
      <c r="EC8" s="651"/>
    </row>
    <row r="9" spans="2:143" ht="11.25" customHeight="1">
      <c r="B9" s="638" t="s">
        <v>241</v>
      </c>
      <c r="C9" s="639"/>
      <c r="D9" s="639"/>
      <c r="E9" s="639"/>
      <c r="F9" s="639"/>
      <c r="G9" s="639"/>
      <c r="H9" s="639"/>
      <c r="I9" s="639"/>
      <c r="J9" s="639"/>
      <c r="K9" s="639"/>
      <c r="L9" s="639"/>
      <c r="M9" s="639"/>
      <c r="N9" s="639"/>
      <c r="O9" s="639"/>
      <c r="P9" s="639"/>
      <c r="Q9" s="640"/>
      <c r="R9" s="641">
        <v>28661</v>
      </c>
      <c r="S9" s="642"/>
      <c r="T9" s="642"/>
      <c r="U9" s="642"/>
      <c r="V9" s="642"/>
      <c r="W9" s="642"/>
      <c r="X9" s="642"/>
      <c r="Y9" s="643"/>
      <c r="Z9" s="644">
        <v>0.2</v>
      </c>
      <c r="AA9" s="644"/>
      <c r="AB9" s="644"/>
      <c r="AC9" s="644"/>
      <c r="AD9" s="645">
        <v>28661</v>
      </c>
      <c r="AE9" s="645"/>
      <c r="AF9" s="645"/>
      <c r="AG9" s="645"/>
      <c r="AH9" s="645"/>
      <c r="AI9" s="645"/>
      <c r="AJ9" s="645"/>
      <c r="AK9" s="645"/>
      <c r="AL9" s="646">
        <v>0.3</v>
      </c>
      <c r="AM9" s="647"/>
      <c r="AN9" s="647"/>
      <c r="AO9" s="648"/>
      <c r="AP9" s="638" t="s">
        <v>242</v>
      </c>
      <c r="AQ9" s="639"/>
      <c r="AR9" s="639"/>
      <c r="AS9" s="639"/>
      <c r="AT9" s="639"/>
      <c r="AU9" s="639"/>
      <c r="AV9" s="639"/>
      <c r="AW9" s="639"/>
      <c r="AX9" s="639"/>
      <c r="AY9" s="639"/>
      <c r="AZ9" s="639"/>
      <c r="BA9" s="639"/>
      <c r="BB9" s="639"/>
      <c r="BC9" s="639"/>
      <c r="BD9" s="639"/>
      <c r="BE9" s="639"/>
      <c r="BF9" s="640"/>
      <c r="BG9" s="641">
        <v>3156845</v>
      </c>
      <c r="BH9" s="642"/>
      <c r="BI9" s="642"/>
      <c r="BJ9" s="642"/>
      <c r="BK9" s="642"/>
      <c r="BL9" s="642"/>
      <c r="BM9" s="642"/>
      <c r="BN9" s="643"/>
      <c r="BO9" s="644">
        <v>43.2</v>
      </c>
      <c r="BP9" s="644"/>
      <c r="BQ9" s="644"/>
      <c r="BR9" s="644"/>
      <c r="BS9" s="650" t="s">
        <v>239</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997702</v>
      </c>
      <c r="CS9" s="642"/>
      <c r="CT9" s="642"/>
      <c r="CU9" s="642"/>
      <c r="CV9" s="642"/>
      <c r="CW9" s="642"/>
      <c r="CX9" s="642"/>
      <c r="CY9" s="643"/>
      <c r="CZ9" s="644">
        <v>6.6</v>
      </c>
      <c r="DA9" s="644"/>
      <c r="DB9" s="644"/>
      <c r="DC9" s="644"/>
      <c r="DD9" s="650">
        <v>7469</v>
      </c>
      <c r="DE9" s="642"/>
      <c r="DF9" s="642"/>
      <c r="DG9" s="642"/>
      <c r="DH9" s="642"/>
      <c r="DI9" s="642"/>
      <c r="DJ9" s="642"/>
      <c r="DK9" s="642"/>
      <c r="DL9" s="642"/>
      <c r="DM9" s="642"/>
      <c r="DN9" s="642"/>
      <c r="DO9" s="642"/>
      <c r="DP9" s="643"/>
      <c r="DQ9" s="650">
        <v>979131</v>
      </c>
      <c r="DR9" s="642"/>
      <c r="DS9" s="642"/>
      <c r="DT9" s="642"/>
      <c r="DU9" s="642"/>
      <c r="DV9" s="642"/>
      <c r="DW9" s="642"/>
      <c r="DX9" s="642"/>
      <c r="DY9" s="642"/>
      <c r="DZ9" s="642"/>
      <c r="EA9" s="642"/>
      <c r="EB9" s="642"/>
      <c r="EC9" s="651"/>
    </row>
    <row r="10" spans="2:143" ht="11.25" customHeight="1">
      <c r="B10" s="638" t="s">
        <v>244</v>
      </c>
      <c r="C10" s="639"/>
      <c r="D10" s="639"/>
      <c r="E10" s="639"/>
      <c r="F10" s="639"/>
      <c r="G10" s="639"/>
      <c r="H10" s="639"/>
      <c r="I10" s="639"/>
      <c r="J10" s="639"/>
      <c r="K10" s="639"/>
      <c r="L10" s="639"/>
      <c r="M10" s="639"/>
      <c r="N10" s="639"/>
      <c r="O10" s="639"/>
      <c r="P10" s="639"/>
      <c r="Q10" s="640"/>
      <c r="R10" s="641" t="s">
        <v>175</v>
      </c>
      <c r="S10" s="642"/>
      <c r="T10" s="642"/>
      <c r="U10" s="642"/>
      <c r="V10" s="642"/>
      <c r="W10" s="642"/>
      <c r="X10" s="642"/>
      <c r="Y10" s="643"/>
      <c r="Z10" s="644" t="s">
        <v>239</v>
      </c>
      <c r="AA10" s="644"/>
      <c r="AB10" s="644"/>
      <c r="AC10" s="644"/>
      <c r="AD10" s="645" t="s">
        <v>239</v>
      </c>
      <c r="AE10" s="645"/>
      <c r="AF10" s="645"/>
      <c r="AG10" s="645"/>
      <c r="AH10" s="645"/>
      <c r="AI10" s="645"/>
      <c r="AJ10" s="645"/>
      <c r="AK10" s="645"/>
      <c r="AL10" s="646" t="s">
        <v>175</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118223</v>
      </c>
      <c r="BH10" s="642"/>
      <c r="BI10" s="642"/>
      <c r="BJ10" s="642"/>
      <c r="BK10" s="642"/>
      <c r="BL10" s="642"/>
      <c r="BM10" s="642"/>
      <c r="BN10" s="643"/>
      <c r="BO10" s="644">
        <v>1.6</v>
      </c>
      <c r="BP10" s="644"/>
      <c r="BQ10" s="644"/>
      <c r="BR10" s="644"/>
      <c r="BS10" s="650" t="s">
        <v>175</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58917</v>
      </c>
      <c r="CS10" s="642"/>
      <c r="CT10" s="642"/>
      <c r="CU10" s="642"/>
      <c r="CV10" s="642"/>
      <c r="CW10" s="642"/>
      <c r="CX10" s="642"/>
      <c r="CY10" s="643"/>
      <c r="CZ10" s="644">
        <v>0.4</v>
      </c>
      <c r="DA10" s="644"/>
      <c r="DB10" s="644"/>
      <c r="DC10" s="644"/>
      <c r="DD10" s="650" t="s">
        <v>175</v>
      </c>
      <c r="DE10" s="642"/>
      <c r="DF10" s="642"/>
      <c r="DG10" s="642"/>
      <c r="DH10" s="642"/>
      <c r="DI10" s="642"/>
      <c r="DJ10" s="642"/>
      <c r="DK10" s="642"/>
      <c r="DL10" s="642"/>
      <c r="DM10" s="642"/>
      <c r="DN10" s="642"/>
      <c r="DO10" s="642"/>
      <c r="DP10" s="643"/>
      <c r="DQ10" s="650">
        <v>51352</v>
      </c>
      <c r="DR10" s="642"/>
      <c r="DS10" s="642"/>
      <c r="DT10" s="642"/>
      <c r="DU10" s="642"/>
      <c r="DV10" s="642"/>
      <c r="DW10" s="642"/>
      <c r="DX10" s="642"/>
      <c r="DY10" s="642"/>
      <c r="DZ10" s="642"/>
      <c r="EA10" s="642"/>
      <c r="EB10" s="642"/>
      <c r="EC10" s="651"/>
    </row>
    <row r="11" spans="2:143" ht="11.25" customHeight="1">
      <c r="B11" s="638" t="s">
        <v>247</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175</v>
      </c>
      <c r="AA11" s="644"/>
      <c r="AB11" s="644"/>
      <c r="AC11" s="644"/>
      <c r="AD11" s="645" t="s">
        <v>175</v>
      </c>
      <c r="AE11" s="645"/>
      <c r="AF11" s="645"/>
      <c r="AG11" s="645"/>
      <c r="AH11" s="645"/>
      <c r="AI11" s="645"/>
      <c r="AJ11" s="645"/>
      <c r="AK11" s="645"/>
      <c r="AL11" s="646" t="s">
        <v>175</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301088</v>
      </c>
      <c r="BH11" s="642"/>
      <c r="BI11" s="642"/>
      <c r="BJ11" s="642"/>
      <c r="BK11" s="642"/>
      <c r="BL11" s="642"/>
      <c r="BM11" s="642"/>
      <c r="BN11" s="643"/>
      <c r="BO11" s="644">
        <v>4.0999999999999996</v>
      </c>
      <c r="BP11" s="644"/>
      <c r="BQ11" s="644"/>
      <c r="BR11" s="644"/>
      <c r="BS11" s="650">
        <v>22942</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205506</v>
      </c>
      <c r="CS11" s="642"/>
      <c r="CT11" s="642"/>
      <c r="CU11" s="642"/>
      <c r="CV11" s="642"/>
      <c r="CW11" s="642"/>
      <c r="CX11" s="642"/>
      <c r="CY11" s="643"/>
      <c r="CZ11" s="644">
        <v>1.4</v>
      </c>
      <c r="DA11" s="644"/>
      <c r="DB11" s="644"/>
      <c r="DC11" s="644"/>
      <c r="DD11" s="650">
        <v>23966</v>
      </c>
      <c r="DE11" s="642"/>
      <c r="DF11" s="642"/>
      <c r="DG11" s="642"/>
      <c r="DH11" s="642"/>
      <c r="DI11" s="642"/>
      <c r="DJ11" s="642"/>
      <c r="DK11" s="642"/>
      <c r="DL11" s="642"/>
      <c r="DM11" s="642"/>
      <c r="DN11" s="642"/>
      <c r="DO11" s="642"/>
      <c r="DP11" s="643"/>
      <c r="DQ11" s="650">
        <v>181644</v>
      </c>
      <c r="DR11" s="642"/>
      <c r="DS11" s="642"/>
      <c r="DT11" s="642"/>
      <c r="DU11" s="642"/>
      <c r="DV11" s="642"/>
      <c r="DW11" s="642"/>
      <c r="DX11" s="642"/>
      <c r="DY11" s="642"/>
      <c r="DZ11" s="642"/>
      <c r="EA11" s="642"/>
      <c r="EB11" s="642"/>
      <c r="EC11" s="651"/>
    </row>
    <row r="12" spans="2:143" ht="11.25" customHeight="1">
      <c r="B12" s="638" t="s">
        <v>250</v>
      </c>
      <c r="C12" s="639"/>
      <c r="D12" s="639"/>
      <c r="E12" s="639"/>
      <c r="F12" s="639"/>
      <c r="G12" s="639"/>
      <c r="H12" s="639"/>
      <c r="I12" s="639"/>
      <c r="J12" s="639"/>
      <c r="K12" s="639"/>
      <c r="L12" s="639"/>
      <c r="M12" s="639"/>
      <c r="N12" s="639"/>
      <c r="O12" s="639"/>
      <c r="P12" s="639"/>
      <c r="Q12" s="640"/>
      <c r="R12" s="641">
        <v>832211</v>
      </c>
      <c r="S12" s="642"/>
      <c r="T12" s="642"/>
      <c r="U12" s="642"/>
      <c r="V12" s="642"/>
      <c r="W12" s="642"/>
      <c r="X12" s="642"/>
      <c r="Y12" s="643"/>
      <c r="Z12" s="644">
        <v>5.2</v>
      </c>
      <c r="AA12" s="644"/>
      <c r="AB12" s="644"/>
      <c r="AC12" s="644"/>
      <c r="AD12" s="645">
        <v>832211</v>
      </c>
      <c r="AE12" s="645"/>
      <c r="AF12" s="645"/>
      <c r="AG12" s="645"/>
      <c r="AH12" s="645"/>
      <c r="AI12" s="645"/>
      <c r="AJ12" s="645"/>
      <c r="AK12" s="645"/>
      <c r="AL12" s="646">
        <v>8.9</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3128296</v>
      </c>
      <c r="BH12" s="642"/>
      <c r="BI12" s="642"/>
      <c r="BJ12" s="642"/>
      <c r="BK12" s="642"/>
      <c r="BL12" s="642"/>
      <c r="BM12" s="642"/>
      <c r="BN12" s="643"/>
      <c r="BO12" s="644">
        <v>42.8</v>
      </c>
      <c r="BP12" s="644"/>
      <c r="BQ12" s="644"/>
      <c r="BR12" s="644"/>
      <c r="BS12" s="650" t="s">
        <v>239</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221765</v>
      </c>
      <c r="CS12" s="642"/>
      <c r="CT12" s="642"/>
      <c r="CU12" s="642"/>
      <c r="CV12" s="642"/>
      <c r="CW12" s="642"/>
      <c r="CX12" s="642"/>
      <c r="CY12" s="643"/>
      <c r="CZ12" s="644">
        <v>1.5</v>
      </c>
      <c r="DA12" s="644"/>
      <c r="DB12" s="644"/>
      <c r="DC12" s="644"/>
      <c r="DD12" s="650" t="s">
        <v>175</v>
      </c>
      <c r="DE12" s="642"/>
      <c r="DF12" s="642"/>
      <c r="DG12" s="642"/>
      <c r="DH12" s="642"/>
      <c r="DI12" s="642"/>
      <c r="DJ12" s="642"/>
      <c r="DK12" s="642"/>
      <c r="DL12" s="642"/>
      <c r="DM12" s="642"/>
      <c r="DN12" s="642"/>
      <c r="DO12" s="642"/>
      <c r="DP12" s="643"/>
      <c r="DQ12" s="650">
        <v>215659</v>
      </c>
      <c r="DR12" s="642"/>
      <c r="DS12" s="642"/>
      <c r="DT12" s="642"/>
      <c r="DU12" s="642"/>
      <c r="DV12" s="642"/>
      <c r="DW12" s="642"/>
      <c r="DX12" s="642"/>
      <c r="DY12" s="642"/>
      <c r="DZ12" s="642"/>
      <c r="EA12" s="642"/>
      <c r="EB12" s="642"/>
      <c r="EC12" s="651"/>
    </row>
    <row r="13" spans="2:143" ht="11.25" customHeight="1">
      <c r="B13" s="638" t="s">
        <v>253</v>
      </c>
      <c r="C13" s="639"/>
      <c r="D13" s="639"/>
      <c r="E13" s="639"/>
      <c r="F13" s="639"/>
      <c r="G13" s="639"/>
      <c r="H13" s="639"/>
      <c r="I13" s="639"/>
      <c r="J13" s="639"/>
      <c r="K13" s="639"/>
      <c r="L13" s="639"/>
      <c r="M13" s="639"/>
      <c r="N13" s="639"/>
      <c r="O13" s="639"/>
      <c r="P13" s="639"/>
      <c r="Q13" s="640"/>
      <c r="R13" s="641" t="s">
        <v>175</v>
      </c>
      <c r="S13" s="642"/>
      <c r="T13" s="642"/>
      <c r="U13" s="642"/>
      <c r="V13" s="642"/>
      <c r="W13" s="642"/>
      <c r="X13" s="642"/>
      <c r="Y13" s="643"/>
      <c r="Z13" s="644" t="s">
        <v>175</v>
      </c>
      <c r="AA13" s="644"/>
      <c r="AB13" s="644"/>
      <c r="AC13" s="644"/>
      <c r="AD13" s="645" t="s">
        <v>175</v>
      </c>
      <c r="AE13" s="645"/>
      <c r="AF13" s="645"/>
      <c r="AG13" s="645"/>
      <c r="AH13" s="645"/>
      <c r="AI13" s="645"/>
      <c r="AJ13" s="645"/>
      <c r="AK13" s="645"/>
      <c r="AL13" s="646" t="s">
        <v>239</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3124574</v>
      </c>
      <c r="BH13" s="642"/>
      <c r="BI13" s="642"/>
      <c r="BJ13" s="642"/>
      <c r="BK13" s="642"/>
      <c r="BL13" s="642"/>
      <c r="BM13" s="642"/>
      <c r="BN13" s="643"/>
      <c r="BO13" s="644">
        <v>42.7</v>
      </c>
      <c r="BP13" s="644"/>
      <c r="BQ13" s="644"/>
      <c r="BR13" s="644"/>
      <c r="BS13" s="650" t="s">
        <v>175</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1523237</v>
      </c>
      <c r="CS13" s="642"/>
      <c r="CT13" s="642"/>
      <c r="CU13" s="642"/>
      <c r="CV13" s="642"/>
      <c r="CW13" s="642"/>
      <c r="CX13" s="642"/>
      <c r="CY13" s="643"/>
      <c r="CZ13" s="644">
        <v>10.1</v>
      </c>
      <c r="DA13" s="644"/>
      <c r="DB13" s="644"/>
      <c r="DC13" s="644"/>
      <c r="DD13" s="650">
        <v>655226</v>
      </c>
      <c r="DE13" s="642"/>
      <c r="DF13" s="642"/>
      <c r="DG13" s="642"/>
      <c r="DH13" s="642"/>
      <c r="DI13" s="642"/>
      <c r="DJ13" s="642"/>
      <c r="DK13" s="642"/>
      <c r="DL13" s="642"/>
      <c r="DM13" s="642"/>
      <c r="DN13" s="642"/>
      <c r="DO13" s="642"/>
      <c r="DP13" s="643"/>
      <c r="DQ13" s="650">
        <v>1244030</v>
      </c>
      <c r="DR13" s="642"/>
      <c r="DS13" s="642"/>
      <c r="DT13" s="642"/>
      <c r="DU13" s="642"/>
      <c r="DV13" s="642"/>
      <c r="DW13" s="642"/>
      <c r="DX13" s="642"/>
      <c r="DY13" s="642"/>
      <c r="DZ13" s="642"/>
      <c r="EA13" s="642"/>
      <c r="EB13" s="642"/>
      <c r="EC13" s="651"/>
    </row>
    <row r="14" spans="2:143" ht="11.25" customHeight="1">
      <c r="B14" s="638" t="s">
        <v>256</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175</v>
      </c>
      <c r="AA14" s="644"/>
      <c r="AB14" s="644"/>
      <c r="AC14" s="644"/>
      <c r="AD14" s="645" t="s">
        <v>175</v>
      </c>
      <c r="AE14" s="645"/>
      <c r="AF14" s="645"/>
      <c r="AG14" s="645"/>
      <c r="AH14" s="645"/>
      <c r="AI14" s="645"/>
      <c r="AJ14" s="645"/>
      <c r="AK14" s="645"/>
      <c r="AL14" s="646" t="s">
        <v>239</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90647</v>
      </c>
      <c r="BH14" s="642"/>
      <c r="BI14" s="642"/>
      <c r="BJ14" s="642"/>
      <c r="BK14" s="642"/>
      <c r="BL14" s="642"/>
      <c r="BM14" s="642"/>
      <c r="BN14" s="643"/>
      <c r="BO14" s="644">
        <v>1.2</v>
      </c>
      <c r="BP14" s="644"/>
      <c r="BQ14" s="644"/>
      <c r="BR14" s="644"/>
      <c r="BS14" s="650" t="s">
        <v>175</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705789</v>
      </c>
      <c r="CS14" s="642"/>
      <c r="CT14" s="642"/>
      <c r="CU14" s="642"/>
      <c r="CV14" s="642"/>
      <c r="CW14" s="642"/>
      <c r="CX14" s="642"/>
      <c r="CY14" s="643"/>
      <c r="CZ14" s="644">
        <v>4.7</v>
      </c>
      <c r="DA14" s="644"/>
      <c r="DB14" s="644"/>
      <c r="DC14" s="644"/>
      <c r="DD14" s="650">
        <v>21219</v>
      </c>
      <c r="DE14" s="642"/>
      <c r="DF14" s="642"/>
      <c r="DG14" s="642"/>
      <c r="DH14" s="642"/>
      <c r="DI14" s="642"/>
      <c r="DJ14" s="642"/>
      <c r="DK14" s="642"/>
      <c r="DL14" s="642"/>
      <c r="DM14" s="642"/>
      <c r="DN14" s="642"/>
      <c r="DO14" s="642"/>
      <c r="DP14" s="643"/>
      <c r="DQ14" s="650">
        <v>682134</v>
      </c>
      <c r="DR14" s="642"/>
      <c r="DS14" s="642"/>
      <c r="DT14" s="642"/>
      <c r="DU14" s="642"/>
      <c r="DV14" s="642"/>
      <c r="DW14" s="642"/>
      <c r="DX14" s="642"/>
      <c r="DY14" s="642"/>
      <c r="DZ14" s="642"/>
      <c r="EA14" s="642"/>
      <c r="EB14" s="642"/>
      <c r="EC14" s="651"/>
    </row>
    <row r="15" spans="2:143" ht="11.25" customHeight="1">
      <c r="B15" s="638" t="s">
        <v>259</v>
      </c>
      <c r="C15" s="639"/>
      <c r="D15" s="639"/>
      <c r="E15" s="639"/>
      <c r="F15" s="639"/>
      <c r="G15" s="639"/>
      <c r="H15" s="639"/>
      <c r="I15" s="639"/>
      <c r="J15" s="639"/>
      <c r="K15" s="639"/>
      <c r="L15" s="639"/>
      <c r="M15" s="639"/>
      <c r="N15" s="639"/>
      <c r="O15" s="639"/>
      <c r="P15" s="639"/>
      <c r="Q15" s="640"/>
      <c r="R15" s="641">
        <v>61233</v>
      </c>
      <c r="S15" s="642"/>
      <c r="T15" s="642"/>
      <c r="U15" s="642"/>
      <c r="V15" s="642"/>
      <c r="W15" s="642"/>
      <c r="X15" s="642"/>
      <c r="Y15" s="643"/>
      <c r="Z15" s="644">
        <v>0.4</v>
      </c>
      <c r="AA15" s="644"/>
      <c r="AB15" s="644"/>
      <c r="AC15" s="644"/>
      <c r="AD15" s="645">
        <v>61233</v>
      </c>
      <c r="AE15" s="645"/>
      <c r="AF15" s="645"/>
      <c r="AG15" s="645"/>
      <c r="AH15" s="645"/>
      <c r="AI15" s="645"/>
      <c r="AJ15" s="645"/>
      <c r="AK15" s="645"/>
      <c r="AL15" s="646">
        <v>0.7</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257733</v>
      </c>
      <c r="BH15" s="642"/>
      <c r="BI15" s="642"/>
      <c r="BJ15" s="642"/>
      <c r="BK15" s="642"/>
      <c r="BL15" s="642"/>
      <c r="BM15" s="642"/>
      <c r="BN15" s="643"/>
      <c r="BO15" s="644">
        <v>3.5</v>
      </c>
      <c r="BP15" s="644"/>
      <c r="BQ15" s="644"/>
      <c r="BR15" s="644"/>
      <c r="BS15" s="650" t="s">
        <v>175</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2545066</v>
      </c>
      <c r="CS15" s="642"/>
      <c r="CT15" s="642"/>
      <c r="CU15" s="642"/>
      <c r="CV15" s="642"/>
      <c r="CW15" s="642"/>
      <c r="CX15" s="642"/>
      <c r="CY15" s="643"/>
      <c r="CZ15" s="644">
        <v>16.8</v>
      </c>
      <c r="DA15" s="644"/>
      <c r="DB15" s="644"/>
      <c r="DC15" s="644"/>
      <c r="DD15" s="650">
        <v>995303</v>
      </c>
      <c r="DE15" s="642"/>
      <c r="DF15" s="642"/>
      <c r="DG15" s="642"/>
      <c r="DH15" s="642"/>
      <c r="DI15" s="642"/>
      <c r="DJ15" s="642"/>
      <c r="DK15" s="642"/>
      <c r="DL15" s="642"/>
      <c r="DM15" s="642"/>
      <c r="DN15" s="642"/>
      <c r="DO15" s="642"/>
      <c r="DP15" s="643"/>
      <c r="DQ15" s="650">
        <v>1520545</v>
      </c>
      <c r="DR15" s="642"/>
      <c r="DS15" s="642"/>
      <c r="DT15" s="642"/>
      <c r="DU15" s="642"/>
      <c r="DV15" s="642"/>
      <c r="DW15" s="642"/>
      <c r="DX15" s="642"/>
      <c r="DY15" s="642"/>
      <c r="DZ15" s="642"/>
      <c r="EA15" s="642"/>
      <c r="EB15" s="642"/>
      <c r="EC15" s="651"/>
    </row>
    <row r="16" spans="2:143" ht="11.25" customHeight="1">
      <c r="B16" s="638" t="s">
        <v>262</v>
      </c>
      <c r="C16" s="639"/>
      <c r="D16" s="639"/>
      <c r="E16" s="639"/>
      <c r="F16" s="639"/>
      <c r="G16" s="639"/>
      <c r="H16" s="639"/>
      <c r="I16" s="639"/>
      <c r="J16" s="639"/>
      <c r="K16" s="639"/>
      <c r="L16" s="639"/>
      <c r="M16" s="639"/>
      <c r="N16" s="639"/>
      <c r="O16" s="639"/>
      <c r="P16" s="639"/>
      <c r="Q16" s="640"/>
      <c r="R16" s="641" t="s">
        <v>175</v>
      </c>
      <c r="S16" s="642"/>
      <c r="T16" s="642"/>
      <c r="U16" s="642"/>
      <c r="V16" s="642"/>
      <c r="W16" s="642"/>
      <c r="X16" s="642"/>
      <c r="Y16" s="643"/>
      <c r="Z16" s="644" t="s">
        <v>239</v>
      </c>
      <c r="AA16" s="644"/>
      <c r="AB16" s="644"/>
      <c r="AC16" s="644"/>
      <c r="AD16" s="645" t="s">
        <v>175</v>
      </c>
      <c r="AE16" s="645"/>
      <c r="AF16" s="645"/>
      <c r="AG16" s="645"/>
      <c r="AH16" s="645"/>
      <c r="AI16" s="645"/>
      <c r="AJ16" s="645"/>
      <c r="AK16" s="645"/>
      <c r="AL16" s="646" t="s">
        <v>175</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239</v>
      </c>
      <c r="BH16" s="642"/>
      <c r="BI16" s="642"/>
      <c r="BJ16" s="642"/>
      <c r="BK16" s="642"/>
      <c r="BL16" s="642"/>
      <c r="BM16" s="642"/>
      <c r="BN16" s="643"/>
      <c r="BO16" s="644" t="s">
        <v>175</v>
      </c>
      <c r="BP16" s="644"/>
      <c r="BQ16" s="644"/>
      <c r="BR16" s="644"/>
      <c r="BS16" s="650" t="s">
        <v>175</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175</v>
      </c>
      <c r="CS16" s="642"/>
      <c r="CT16" s="642"/>
      <c r="CU16" s="642"/>
      <c r="CV16" s="642"/>
      <c r="CW16" s="642"/>
      <c r="CX16" s="642"/>
      <c r="CY16" s="643"/>
      <c r="CZ16" s="644" t="s">
        <v>175</v>
      </c>
      <c r="DA16" s="644"/>
      <c r="DB16" s="644"/>
      <c r="DC16" s="644"/>
      <c r="DD16" s="650" t="s">
        <v>239</v>
      </c>
      <c r="DE16" s="642"/>
      <c r="DF16" s="642"/>
      <c r="DG16" s="642"/>
      <c r="DH16" s="642"/>
      <c r="DI16" s="642"/>
      <c r="DJ16" s="642"/>
      <c r="DK16" s="642"/>
      <c r="DL16" s="642"/>
      <c r="DM16" s="642"/>
      <c r="DN16" s="642"/>
      <c r="DO16" s="642"/>
      <c r="DP16" s="643"/>
      <c r="DQ16" s="650" t="s">
        <v>239</v>
      </c>
      <c r="DR16" s="642"/>
      <c r="DS16" s="642"/>
      <c r="DT16" s="642"/>
      <c r="DU16" s="642"/>
      <c r="DV16" s="642"/>
      <c r="DW16" s="642"/>
      <c r="DX16" s="642"/>
      <c r="DY16" s="642"/>
      <c r="DZ16" s="642"/>
      <c r="EA16" s="642"/>
      <c r="EB16" s="642"/>
      <c r="EC16" s="651"/>
    </row>
    <row r="17" spans="2:133" ht="11.25" customHeight="1">
      <c r="B17" s="638" t="s">
        <v>265</v>
      </c>
      <c r="C17" s="639"/>
      <c r="D17" s="639"/>
      <c r="E17" s="639"/>
      <c r="F17" s="639"/>
      <c r="G17" s="639"/>
      <c r="H17" s="639"/>
      <c r="I17" s="639"/>
      <c r="J17" s="639"/>
      <c r="K17" s="639"/>
      <c r="L17" s="639"/>
      <c r="M17" s="639"/>
      <c r="N17" s="639"/>
      <c r="O17" s="639"/>
      <c r="P17" s="639"/>
      <c r="Q17" s="640"/>
      <c r="R17" s="641">
        <v>53493</v>
      </c>
      <c r="S17" s="642"/>
      <c r="T17" s="642"/>
      <c r="U17" s="642"/>
      <c r="V17" s="642"/>
      <c r="W17" s="642"/>
      <c r="X17" s="642"/>
      <c r="Y17" s="643"/>
      <c r="Z17" s="644">
        <v>0.3</v>
      </c>
      <c r="AA17" s="644"/>
      <c r="AB17" s="644"/>
      <c r="AC17" s="644"/>
      <c r="AD17" s="645">
        <v>53493</v>
      </c>
      <c r="AE17" s="645"/>
      <c r="AF17" s="645"/>
      <c r="AG17" s="645"/>
      <c r="AH17" s="645"/>
      <c r="AI17" s="645"/>
      <c r="AJ17" s="645"/>
      <c r="AK17" s="645"/>
      <c r="AL17" s="646">
        <v>0.6</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175</v>
      </c>
      <c r="BP17" s="644"/>
      <c r="BQ17" s="644"/>
      <c r="BR17" s="644"/>
      <c r="BS17" s="650" t="s">
        <v>175</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1342254</v>
      </c>
      <c r="CS17" s="642"/>
      <c r="CT17" s="642"/>
      <c r="CU17" s="642"/>
      <c r="CV17" s="642"/>
      <c r="CW17" s="642"/>
      <c r="CX17" s="642"/>
      <c r="CY17" s="643"/>
      <c r="CZ17" s="644">
        <v>8.9</v>
      </c>
      <c r="DA17" s="644"/>
      <c r="DB17" s="644"/>
      <c r="DC17" s="644"/>
      <c r="DD17" s="650" t="s">
        <v>175</v>
      </c>
      <c r="DE17" s="642"/>
      <c r="DF17" s="642"/>
      <c r="DG17" s="642"/>
      <c r="DH17" s="642"/>
      <c r="DI17" s="642"/>
      <c r="DJ17" s="642"/>
      <c r="DK17" s="642"/>
      <c r="DL17" s="642"/>
      <c r="DM17" s="642"/>
      <c r="DN17" s="642"/>
      <c r="DO17" s="642"/>
      <c r="DP17" s="643"/>
      <c r="DQ17" s="650">
        <v>1342254</v>
      </c>
      <c r="DR17" s="642"/>
      <c r="DS17" s="642"/>
      <c r="DT17" s="642"/>
      <c r="DU17" s="642"/>
      <c r="DV17" s="642"/>
      <c r="DW17" s="642"/>
      <c r="DX17" s="642"/>
      <c r="DY17" s="642"/>
      <c r="DZ17" s="642"/>
      <c r="EA17" s="642"/>
      <c r="EB17" s="642"/>
      <c r="EC17" s="651"/>
    </row>
    <row r="18" spans="2:133" ht="11.25" customHeight="1">
      <c r="B18" s="638" t="s">
        <v>268</v>
      </c>
      <c r="C18" s="639"/>
      <c r="D18" s="639"/>
      <c r="E18" s="639"/>
      <c r="F18" s="639"/>
      <c r="G18" s="639"/>
      <c r="H18" s="639"/>
      <c r="I18" s="639"/>
      <c r="J18" s="639"/>
      <c r="K18" s="639"/>
      <c r="L18" s="639"/>
      <c r="M18" s="639"/>
      <c r="N18" s="639"/>
      <c r="O18" s="639"/>
      <c r="P18" s="639"/>
      <c r="Q18" s="640"/>
      <c r="R18" s="641">
        <v>1176697</v>
      </c>
      <c r="S18" s="642"/>
      <c r="T18" s="642"/>
      <c r="U18" s="642"/>
      <c r="V18" s="642"/>
      <c r="W18" s="642"/>
      <c r="X18" s="642"/>
      <c r="Y18" s="643"/>
      <c r="Z18" s="644">
        <v>7.4</v>
      </c>
      <c r="AA18" s="644"/>
      <c r="AB18" s="644"/>
      <c r="AC18" s="644"/>
      <c r="AD18" s="645">
        <v>1042179</v>
      </c>
      <c r="AE18" s="645"/>
      <c r="AF18" s="645"/>
      <c r="AG18" s="645"/>
      <c r="AH18" s="645"/>
      <c r="AI18" s="645"/>
      <c r="AJ18" s="645"/>
      <c r="AK18" s="645"/>
      <c r="AL18" s="646">
        <v>11.1</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239</v>
      </c>
      <c r="BH18" s="642"/>
      <c r="BI18" s="642"/>
      <c r="BJ18" s="642"/>
      <c r="BK18" s="642"/>
      <c r="BL18" s="642"/>
      <c r="BM18" s="642"/>
      <c r="BN18" s="643"/>
      <c r="BO18" s="644" t="s">
        <v>239</v>
      </c>
      <c r="BP18" s="644"/>
      <c r="BQ18" s="644"/>
      <c r="BR18" s="644"/>
      <c r="BS18" s="650" t="s">
        <v>239</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239</v>
      </c>
      <c r="CS18" s="642"/>
      <c r="CT18" s="642"/>
      <c r="CU18" s="642"/>
      <c r="CV18" s="642"/>
      <c r="CW18" s="642"/>
      <c r="CX18" s="642"/>
      <c r="CY18" s="643"/>
      <c r="CZ18" s="644" t="s">
        <v>175</v>
      </c>
      <c r="DA18" s="644"/>
      <c r="DB18" s="644"/>
      <c r="DC18" s="644"/>
      <c r="DD18" s="650" t="s">
        <v>175</v>
      </c>
      <c r="DE18" s="642"/>
      <c r="DF18" s="642"/>
      <c r="DG18" s="642"/>
      <c r="DH18" s="642"/>
      <c r="DI18" s="642"/>
      <c r="DJ18" s="642"/>
      <c r="DK18" s="642"/>
      <c r="DL18" s="642"/>
      <c r="DM18" s="642"/>
      <c r="DN18" s="642"/>
      <c r="DO18" s="642"/>
      <c r="DP18" s="643"/>
      <c r="DQ18" s="650" t="s">
        <v>239</v>
      </c>
      <c r="DR18" s="642"/>
      <c r="DS18" s="642"/>
      <c r="DT18" s="642"/>
      <c r="DU18" s="642"/>
      <c r="DV18" s="642"/>
      <c r="DW18" s="642"/>
      <c r="DX18" s="642"/>
      <c r="DY18" s="642"/>
      <c r="DZ18" s="642"/>
      <c r="EA18" s="642"/>
      <c r="EB18" s="642"/>
      <c r="EC18" s="651"/>
    </row>
    <row r="19" spans="2:133" ht="11.25" customHeight="1">
      <c r="B19" s="638" t="s">
        <v>271</v>
      </c>
      <c r="C19" s="639"/>
      <c r="D19" s="639"/>
      <c r="E19" s="639"/>
      <c r="F19" s="639"/>
      <c r="G19" s="639"/>
      <c r="H19" s="639"/>
      <c r="I19" s="639"/>
      <c r="J19" s="639"/>
      <c r="K19" s="639"/>
      <c r="L19" s="639"/>
      <c r="M19" s="639"/>
      <c r="N19" s="639"/>
      <c r="O19" s="639"/>
      <c r="P19" s="639"/>
      <c r="Q19" s="640"/>
      <c r="R19" s="641">
        <v>1042179</v>
      </c>
      <c r="S19" s="642"/>
      <c r="T19" s="642"/>
      <c r="U19" s="642"/>
      <c r="V19" s="642"/>
      <c r="W19" s="642"/>
      <c r="X19" s="642"/>
      <c r="Y19" s="643"/>
      <c r="Z19" s="644">
        <v>6.5</v>
      </c>
      <c r="AA19" s="644"/>
      <c r="AB19" s="644"/>
      <c r="AC19" s="644"/>
      <c r="AD19" s="645">
        <v>1042179</v>
      </c>
      <c r="AE19" s="645"/>
      <c r="AF19" s="645"/>
      <c r="AG19" s="645"/>
      <c r="AH19" s="645"/>
      <c r="AI19" s="645"/>
      <c r="AJ19" s="645"/>
      <c r="AK19" s="645"/>
      <c r="AL19" s="646">
        <v>11.1</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167598</v>
      </c>
      <c r="BH19" s="642"/>
      <c r="BI19" s="642"/>
      <c r="BJ19" s="642"/>
      <c r="BK19" s="642"/>
      <c r="BL19" s="642"/>
      <c r="BM19" s="642"/>
      <c r="BN19" s="643"/>
      <c r="BO19" s="644">
        <v>2.2999999999999998</v>
      </c>
      <c r="BP19" s="644"/>
      <c r="BQ19" s="644"/>
      <c r="BR19" s="644"/>
      <c r="BS19" s="650" t="s">
        <v>239</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239</v>
      </c>
      <c r="DA19" s="644"/>
      <c r="DB19" s="644"/>
      <c r="DC19" s="644"/>
      <c r="DD19" s="650" t="s">
        <v>239</v>
      </c>
      <c r="DE19" s="642"/>
      <c r="DF19" s="642"/>
      <c r="DG19" s="642"/>
      <c r="DH19" s="642"/>
      <c r="DI19" s="642"/>
      <c r="DJ19" s="642"/>
      <c r="DK19" s="642"/>
      <c r="DL19" s="642"/>
      <c r="DM19" s="642"/>
      <c r="DN19" s="642"/>
      <c r="DO19" s="642"/>
      <c r="DP19" s="643"/>
      <c r="DQ19" s="650" t="s">
        <v>239</v>
      </c>
      <c r="DR19" s="642"/>
      <c r="DS19" s="642"/>
      <c r="DT19" s="642"/>
      <c r="DU19" s="642"/>
      <c r="DV19" s="642"/>
      <c r="DW19" s="642"/>
      <c r="DX19" s="642"/>
      <c r="DY19" s="642"/>
      <c r="DZ19" s="642"/>
      <c r="EA19" s="642"/>
      <c r="EB19" s="642"/>
      <c r="EC19" s="651"/>
    </row>
    <row r="20" spans="2:133" ht="11.25" customHeight="1">
      <c r="B20" s="638" t="s">
        <v>274</v>
      </c>
      <c r="C20" s="639"/>
      <c r="D20" s="639"/>
      <c r="E20" s="639"/>
      <c r="F20" s="639"/>
      <c r="G20" s="639"/>
      <c r="H20" s="639"/>
      <c r="I20" s="639"/>
      <c r="J20" s="639"/>
      <c r="K20" s="639"/>
      <c r="L20" s="639"/>
      <c r="M20" s="639"/>
      <c r="N20" s="639"/>
      <c r="O20" s="639"/>
      <c r="P20" s="639"/>
      <c r="Q20" s="640"/>
      <c r="R20" s="641">
        <v>134518</v>
      </c>
      <c r="S20" s="642"/>
      <c r="T20" s="642"/>
      <c r="U20" s="642"/>
      <c r="V20" s="642"/>
      <c r="W20" s="642"/>
      <c r="X20" s="642"/>
      <c r="Y20" s="643"/>
      <c r="Z20" s="644">
        <v>0.8</v>
      </c>
      <c r="AA20" s="644"/>
      <c r="AB20" s="644"/>
      <c r="AC20" s="644"/>
      <c r="AD20" s="645" t="s">
        <v>175</v>
      </c>
      <c r="AE20" s="645"/>
      <c r="AF20" s="645"/>
      <c r="AG20" s="645"/>
      <c r="AH20" s="645"/>
      <c r="AI20" s="645"/>
      <c r="AJ20" s="645"/>
      <c r="AK20" s="645"/>
      <c r="AL20" s="646" t="s">
        <v>239</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167598</v>
      </c>
      <c r="BH20" s="642"/>
      <c r="BI20" s="642"/>
      <c r="BJ20" s="642"/>
      <c r="BK20" s="642"/>
      <c r="BL20" s="642"/>
      <c r="BM20" s="642"/>
      <c r="BN20" s="643"/>
      <c r="BO20" s="644">
        <v>2.2999999999999998</v>
      </c>
      <c r="BP20" s="644"/>
      <c r="BQ20" s="644"/>
      <c r="BR20" s="644"/>
      <c r="BS20" s="650" t="s">
        <v>239</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15144278</v>
      </c>
      <c r="CS20" s="642"/>
      <c r="CT20" s="642"/>
      <c r="CU20" s="642"/>
      <c r="CV20" s="642"/>
      <c r="CW20" s="642"/>
      <c r="CX20" s="642"/>
      <c r="CY20" s="643"/>
      <c r="CZ20" s="644">
        <v>100</v>
      </c>
      <c r="DA20" s="644"/>
      <c r="DB20" s="644"/>
      <c r="DC20" s="644"/>
      <c r="DD20" s="650">
        <v>1820944</v>
      </c>
      <c r="DE20" s="642"/>
      <c r="DF20" s="642"/>
      <c r="DG20" s="642"/>
      <c r="DH20" s="642"/>
      <c r="DI20" s="642"/>
      <c r="DJ20" s="642"/>
      <c r="DK20" s="642"/>
      <c r="DL20" s="642"/>
      <c r="DM20" s="642"/>
      <c r="DN20" s="642"/>
      <c r="DO20" s="642"/>
      <c r="DP20" s="643"/>
      <c r="DQ20" s="650">
        <v>10917715</v>
      </c>
      <c r="DR20" s="642"/>
      <c r="DS20" s="642"/>
      <c r="DT20" s="642"/>
      <c r="DU20" s="642"/>
      <c r="DV20" s="642"/>
      <c r="DW20" s="642"/>
      <c r="DX20" s="642"/>
      <c r="DY20" s="642"/>
      <c r="DZ20" s="642"/>
      <c r="EA20" s="642"/>
      <c r="EB20" s="642"/>
      <c r="EC20" s="651"/>
    </row>
    <row r="21" spans="2:133" ht="11.25" customHeight="1">
      <c r="B21" s="638" t="s">
        <v>277</v>
      </c>
      <c r="C21" s="639"/>
      <c r="D21" s="639"/>
      <c r="E21" s="639"/>
      <c r="F21" s="639"/>
      <c r="G21" s="639"/>
      <c r="H21" s="639"/>
      <c r="I21" s="639"/>
      <c r="J21" s="639"/>
      <c r="K21" s="639"/>
      <c r="L21" s="639"/>
      <c r="M21" s="639"/>
      <c r="N21" s="639"/>
      <c r="O21" s="639"/>
      <c r="P21" s="639"/>
      <c r="Q21" s="640"/>
      <c r="R21" s="641" t="s">
        <v>175</v>
      </c>
      <c r="S21" s="642"/>
      <c r="T21" s="642"/>
      <c r="U21" s="642"/>
      <c r="V21" s="642"/>
      <c r="W21" s="642"/>
      <c r="X21" s="642"/>
      <c r="Y21" s="643"/>
      <c r="Z21" s="644" t="s">
        <v>239</v>
      </c>
      <c r="AA21" s="644"/>
      <c r="AB21" s="644"/>
      <c r="AC21" s="644"/>
      <c r="AD21" s="645" t="s">
        <v>239</v>
      </c>
      <c r="AE21" s="645"/>
      <c r="AF21" s="645"/>
      <c r="AG21" s="645"/>
      <c r="AH21" s="645"/>
      <c r="AI21" s="645"/>
      <c r="AJ21" s="645"/>
      <c r="AK21" s="645"/>
      <c r="AL21" s="646" t="s">
        <v>239</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175</v>
      </c>
      <c r="BH21" s="642"/>
      <c r="BI21" s="642"/>
      <c r="BJ21" s="642"/>
      <c r="BK21" s="642"/>
      <c r="BL21" s="642"/>
      <c r="BM21" s="642"/>
      <c r="BN21" s="643"/>
      <c r="BO21" s="644" t="s">
        <v>175</v>
      </c>
      <c r="BP21" s="644"/>
      <c r="BQ21" s="644"/>
      <c r="BR21" s="644"/>
      <c r="BS21" s="650" t="s">
        <v>239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279</v>
      </c>
      <c r="C22" s="639"/>
      <c r="D22" s="639"/>
      <c r="E22" s="639"/>
      <c r="F22" s="639"/>
      <c r="G22" s="639"/>
      <c r="H22" s="639"/>
      <c r="I22" s="639"/>
      <c r="J22" s="639"/>
      <c r="K22" s="639"/>
      <c r="L22" s="639"/>
      <c r="M22" s="639"/>
      <c r="N22" s="639"/>
      <c r="O22" s="639"/>
      <c r="P22" s="639"/>
      <c r="Q22" s="640"/>
      <c r="R22" s="641">
        <v>9654302</v>
      </c>
      <c r="S22" s="642"/>
      <c r="T22" s="642"/>
      <c r="U22" s="642"/>
      <c r="V22" s="642"/>
      <c r="W22" s="642"/>
      <c r="X22" s="642"/>
      <c r="Y22" s="643"/>
      <c r="Z22" s="644">
        <v>60.6</v>
      </c>
      <c r="AA22" s="644"/>
      <c r="AB22" s="644"/>
      <c r="AC22" s="644"/>
      <c r="AD22" s="645">
        <v>9352186</v>
      </c>
      <c r="AE22" s="645"/>
      <c r="AF22" s="645"/>
      <c r="AG22" s="645"/>
      <c r="AH22" s="645"/>
      <c r="AI22" s="645"/>
      <c r="AJ22" s="645"/>
      <c r="AK22" s="645"/>
      <c r="AL22" s="646">
        <v>99.5</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175</v>
      </c>
      <c r="BP22" s="644"/>
      <c r="BQ22" s="644"/>
      <c r="BR22" s="644"/>
      <c r="BS22" s="650" t="s">
        <v>239</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282</v>
      </c>
      <c r="C23" s="639"/>
      <c r="D23" s="639"/>
      <c r="E23" s="639"/>
      <c r="F23" s="639"/>
      <c r="G23" s="639"/>
      <c r="H23" s="639"/>
      <c r="I23" s="639"/>
      <c r="J23" s="639"/>
      <c r="K23" s="639"/>
      <c r="L23" s="639"/>
      <c r="M23" s="639"/>
      <c r="N23" s="639"/>
      <c r="O23" s="639"/>
      <c r="P23" s="639"/>
      <c r="Q23" s="640"/>
      <c r="R23" s="641">
        <v>6587</v>
      </c>
      <c r="S23" s="642"/>
      <c r="T23" s="642"/>
      <c r="U23" s="642"/>
      <c r="V23" s="642"/>
      <c r="W23" s="642"/>
      <c r="X23" s="642"/>
      <c r="Y23" s="643"/>
      <c r="Z23" s="644">
        <v>0</v>
      </c>
      <c r="AA23" s="644"/>
      <c r="AB23" s="644"/>
      <c r="AC23" s="644"/>
      <c r="AD23" s="645">
        <v>6587</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167598</v>
      </c>
      <c r="BH23" s="642"/>
      <c r="BI23" s="642"/>
      <c r="BJ23" s="642"/>
      <c r="BK23" s="642"/>
      <c r="BL23" s="642"/>
      <c r="BM23" s="642"/>
      <c r="BN23" s="643"/>
      <c r="BO23" s="644">
        <v>2.2999999999999998</v>
      </c>
      <c r="BP23" s="644"/>
      <c r="BQ23" s="644"/>
      <c r="BR23" s="644"/>
      <c r="BS23" s="650" t="s">
        <v>175</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c r="B24" s="638" t="s">
        <v>289</v>
      </c>
      <c r="C24" s="639"/>
      <c r="D24" s="639"/>
      <c r="E24" s="639"/>
      <c r="F24" s="639"/>
      <c r="G24" s="639"/>
      <c r="H24" s="639"/>
      <c r="I24" s="639"/>
      <c r="J24" s="639"/>
      <c r="K24" s="639"/>
      <c r="L24" s="639"/>
      <c r="M24" s="639"/>
      <c r="N24" s="639"/>
      <c r="O24" s="639"/>
      <c r="P24" s="639"/>
      <c r="Q24" s="640"/>
      <c r="R24" s="641">
        <v>6382</v>
      </c>
      <c r="S24" s="642"/>
      <c r="T24" s="642"/>
      <c r="U24" s="642"/>
      <c r="V24" s="642"/>
      <c r="W24" s="642"/>
      <c r="X24" s="642"/>
      <c r="Y24" s="643"/>
      <c r="Z24" s="644">
        <v>0</v>
      </c>
      <c r="AA24" s="644"/>
      <c r="AB24" s="644"/>
      <c r="AC24" s="644"/>
      <c r="AD24" s="645" t="s">
        <v>175</v>
      </c>
      <c r="AE24" s="645"/>
      <c r="AF24" s="645"/>
      <c r="AG24" s="645"/>
      <c r="AH24" s="645"/>
      <c r="AI24" s="645"/>
      <c r="AJ24" s="645"/>
      <c r="AK24" s="645"/>
      <c r="AL24" s="646" t="s">
        <v>175</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175</v>
      </c>
      <c r="BH24" s="642"/>
      <c r="BI24" s="642"/>
      <c r="BJ24" s="642"/>
      <c r="BK24" s="642"/>
      <c r="BL24" s="642"/>
      <c r="BM24" s="642"/>
      <c r="BN24" s="643"/>
      <c r="BO24" s="644" t="s">
        <v>175</v>
      </c>
      <c r="BP24" s="644"/>
      <c r="BQ24" s="644"/>
      <c r="BR24" s="644"/>
      <c r="BS24" s="650" t="s">
        <v>239</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6942532</v>
      </c>
      <c r="CS24" s="631"/>
      <c r="CT24" s="631"/>
      <c r="CU24" s="631"/>
      <c r="CV24" s="631"/>
      <c r="CW24" s="631"/>
      <c r="CX24" s="631"/>
      <c r="CY24" s="632"/>
      <c r="CZ24" s="635">
        <v>45.8</v>
      </c>
      <c r="DA24" s="636"/>
      <c r="DB24" s="636"/>
      <c r="DC24" s="655"/>
      <c r="DD24" s="678">
        <v>4602281</v>
      </c>
      <c r="DE24" s="631"/>
      <c r="DF24" s="631"/>
      <c r="DG24" s="631"/>
      <c r="DH24" s="631"/>
      <c r="DI24" s="631"/>
      <c r="DJ24" s="631"/>
      <c r="DK24" s="632"/>
      <c r="DL24" s="678">
        <v>4602154</v>
      </c>
      <c r="DM24" s="631"/>
      <c r="DN24" s="631"/>
      <c r="DO24" s="631"/>
      <c r="DP24" s="631"/>
      <c r="DQ24" s="631"/>
      <c r="DR24" s="631"/>
      <c r="DS24" s="631"/>
      <c r="DT24" s="631"/>
      <c r="DU24" s="631"/>
      <c r="DV24" s="632"/>
      <c r="DW24" s="635">
        <v>45.5</v>
      </c>
      <c r="DX24" s="636"/>
      <c r="DY24" s="636"/>
      <c r="DZ24" s="636"/>
      <c r="EA24" s="636"/>
      <c r="EB24" s="636"/>
      <c r="EC24" s="637"/>
    </row>
    <row r="25" spans="2:133" ht="11.25" customHeight="1">
      <c r="B25" s="638" t="s">
        <v>292</v>
      </c>
      <c r="C25" s="639"/>
      <c r="D25" s="639"/>
      <c r="E25" s="639"/>
      <c r="F25" s="639"/>
      <c r="G25" s="639"/>
      <c r="H25" s="639"/>
      <c r="I25" s="639"/>
      <c r="J25" s="639"/>
      <c r="K25" s="639"/>
      <c r="L25" s="639"/>
      <c r="M25" s="639"/>
      <c r="N25" s="639"/>
      <c r="O25" s="639"/>
      <c r="P25" s="639"/>
      <c r="Q25" s="640"/>
      <c r="R25" s="641">
        <v>282718</v>
      </c>
      <c r="S25" s="642"/>
      <c r="T25" s="642"/>
      <c r="U25" s="642"/>
      <c r="V25" s="642"/>
      <c r="W25" s="642"/>
      <c r="X25" s="642"/>
      <c r="Y25" s="643"/>
      <c r="Z25" s="644">
        <v>1.8</v>
      </c>
      <c r="AA25" s="644"/>
      <c r="AB25" s="644"/>
      <c r="AC25" s="644"/>
      <c r="AD25" s="645">
        <v>35993</v>
      </c>
      <c r="AE25" s="645"/>
      <c r="AF25" s="645"/>
      <c r="AG25" s="645"/>
      <c r="AH25" s="645"/>
      <c r="AI25" s="645"/>
      <c r="AJ25" s="645"/>
      <c r="AK25" s="645"/>
      <c r="AL25" s="646">
        <v>0.4</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239</v>
      </c>
      <c r="BH25" s="642"/>
      <c r="BI25" s="642"/>
      <c r="BJ25" s="642"/>
      <c r="BK25" s="642"/>
      <c r="BL25" s="642"/>
      <c r="BM25" s="642"/>
      <c r="BN25" s="643"/>
      <c r="BO25" s="644" t="s">
        <v>175</v>
      </c>
      <c r="BP25" s="644"/>
      <c r="BQ25" s="644"/>
      <c r="BR25" s="644"/>
      <c r="BS25" s="650" t="s">
        <v>175</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2488430</v>
      </c>
      <c r="CS25" s="674"/>
      <c r="CT25" s="674"/>
      <c r="CU25" s="674"/>
      <c r="CV25" s="674"/>
      <c r="CW25" s="674"/>
      <c r="CX25" s="674"/>
      <c r="CY25" s="675"/>
      <c r="CZ25" s="646">
        <v>16.399999999999999</v>
      </c>
      <c r="DA25" s="676"/>
      <c r="DB25" s="676"/>
      <c r="DC25" s="679"/>
      <c r="DD25" s="650">
        <v>2204811</v>
      </c>
      <c r="DE25" s="674"/>
      <c r="DF25" s="674"/>
      <c r="DG25" s="674"/>
      <c r="DH25" s="674"/>
      <c r="DI25" s="674"/>
      <c r="DJ25" s="674"/>
      <c r="DK25" s="675"/>
      <c r="DL25" s="650">
        <v>2204684</v>
      </c>
      <c r="DM25" s="674"/>
      <c r="DN25" s="674"/>
      <c r="DO25" s="674"/>
      <c r="DP25" s="674"/>
      <c r="DQ25" s="674"/>
      <c r="DR25" s="674"/>
      <c r="DS25" s="674"/>
      <c r="DT25" s="674"/>
      <c r="DU25" s="674"/>
      <c r="DV25" s="675"/>
      <c r="DW25" s="646">
        <v>21.8</v>
      </c>
      <c r="DX25" s="676"/>
      <c r="DY25" s="676"/>
      <c r="DZ25" s="676"/>
      <c r="EA25" s="676"/>
      <c r="EB25" s="676"/>
      <c r="EC25" s="677"/>
    </row>
    <row r="26" spans="2:133" ht="11.25" customHeight="1">
      <c r="B26" s="638" t="s">
        <v>295</v>
      </c>
      <c r="C26" s="639"/>
      <c r="D26" s="639"/>
      <c r="E26" s="639"/>
      <c r="F26" s="639"/>
      <c r="G26" s="639"/>
      <c r="H26" s="639"/>
      <c r="I26" s="639"/>
      <c r="J26" s="639"/>
      <c r="K26" s="639"/>
      <c r="L26" s="639"/>
      <c r="M26" s="639"/>
      <c r="N26" s="639"/>
      <c r="O26" s="639"/>
      <c r="P26" s="639"/>
      <c r="Q26" s="640"/>
      <c r="R26" s="641">
        <v>22261</v>
      </c>
      <c r="S26" s="642"/>
      <c r="T26" s="642"/>
      <c r="U26" s="642"/>
      <c r="V26" s="642"/>
      <c r="W26" s="642"/>
      <c r="X26" s="642"/>
      <c r="Y26" s="643"/>
      <c r="Z26" s="644">
        <v>0.1</v>
      </c>
      <c r="AA26" s="644"/>
      <c r="AB26" s="644"/>
      <c r="AC26" s="644"/>
      <c r="AD26" s="645" t="s">
        <v>175</v>
      </c>
      <c r="AE26" s="645"/>
      <c r="AF26" s="645"/>
      <c r="AG26" s="645"/>
      <c r="AH26" s="645"/>
      <c r="AI26" s="645"/>
      <c r="AJ26" s="645"/>
      <c r="AK26" s="645"/>
      <c r="AL26" s="646" t="s">
        <v>175</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175</v>
      </c>
      <c r="BH26" s="642"/>
      <c r="BI26" s="642"/>
      <c r="BJ26" s="642"/>
      <c r="BK26" s="642"/>
      <c r="BL26" s="642"/>
      <c r="BM26" s="642"/>
      <c r="BN26" s="643"/>
      <c r="BO26" s="644" t="s">
        <v>239</v>
      </c>
      <c r="BP26" s="644"/>
      <c r="BQ26" s="644"/>
      <c r="BR26" s="644"/>
      <c r="BS26" s="650" t="s">
        <v>239</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1707940</v>
      </c>
      <c r="CS26" s="642"/>
      <c r="CT26" s="642"/>
      <c r="CU26" s="642"/>
      <c r="CV26" s="642"/>
      <c r="CW26" s="642"/>
      <c r="CX26" s="642"/>
      <c r="CY26" s="643"/>
      <c r="CZ26" s="646">
        <v>11.3</v>
      </c>
      <c r="DA26" s="676"/>
      <c r="DB26" s="676"/>
      <c r="DC26" s="679"/>
      <c r="DD26" s="650">
        <v>1604645</v>
      </c>
      <c r="DE26" s="642"/>
      <c r="DF26" s="642"/>
      <c r="DG26" s="642"/>
      <c r="DH26" s="642"/>
      <c r="DI26" s="642"/>
      <c r="DJ26" s="642"/>
      <c r="DK26" s="643"/>
      <c r="DL26" s="650" t="s">
        <v>175</v>
      </c>
      <c r="DM26" s="642"/>
      <c r="DN26" s="642"/>
      <c r="DO26" s="642"/>
      <c r="DP26" s="642"/>
      <c r="DQ26" s="642"/>
      <c r="DR26" s="642"/>
      <c r="DS26" s="642"/>
      <c r="DT26" s="642"/>
      <c r="DU26" s="642"/>
      <c r="DV26" s="643"/>
      <c r="DW26" s="646" t="s">
        <v>239</v>
      </c>
      <c r="DX26" s="676"/>
      <c r="DY26" s="676"/>
      <c r="DZ26" s="676"/>
      <c r="EA26" s="676"/>
      <c r="EB26" s="676"/>
      <c r="EC26" s="677"/>
    </row>
    <row r="27" spans="2:133" ht="11.25" customHeight="1">
      <c r="B27" s="638" t="s">
        <v>298</v>
      </c>
      <c r="C27" s="639"/>
      <c r="D27" s="639"/>
      <c r="E27" s="639"/>
      <c r="F27" s="639"/>
      <c r="G27" s="639"/>
      <c r="H27" s="639"/>
      <c r="I27" s="639"/>
      <c r="J27" s="639"/>
      <c r="K27" s="639"/>
      <c r="L27" s="639"/>
      <c r="M27" s="639"/>
      <c r="N27" s="639"/>
      <c r="O27" s="639"/>
      <c r="P27" s="639"/>
      <c r="Q27" s="640"/>
      <c r="R27" s="641">
        <v>1879542</v>
      </c>
      <c r="S27" s="642"/>
      <c r="T27" s="642"/>
      <c r="U27" s="642"/>
      <c r="V27" s="642"/>
      <c r="W27" s="642"/>
      <c r="X27" s="642"/>
      <c r="Y27" s="643"/>
      <c r="Z27" s="644">
        <v>11.8</v>
      </c>
      <c r="AA27" s="644"/>
      <c r="AB27" s="644"/>
      <c r="AC27" s="644"/>
      <c r="AD27" s="645" t="s">
        <v>175</v>
      </c>
      <c r="AE27" s="645"/>
      <c r="AF27" s="645"/>
      <c r="AG27" s="645"/>
      <c r="AH27" s="645"/>
      <c r="AI27" s="645"/>
      <c r="AJ27" s="645"/>
      <c r="AK27" s="645"/>
      <c r="AL27" s="646" t="s">
        <v>175</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7315966</v>
      </c>
      <c r="BH27" s="642"/>
      <c r="BI27" s="642"/>
      <c r="BJ27" s="642"/>
      <c r="BK27" s="642"/>
      <c r="BL27" s="642"/>
      <c r="BM27" s="642"/>
      <c r="BN27" s="643"/>
      <c r="BO27" s="644">
        <v>100</v>
      </c>
      <c r="BP27" s="644"/>
      <c r="BQ27" s="644"/>
      <c r="BR27" s="644"/>
      <c r="BS27" s="650">
        <v>22942</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3111848</v>
      </c>
      <c r="CS27" s="674"/>
      <c r="CT27" s="674"/>
      <c r="CU27" s="674"/>
      <c r="CV27" s="674"/>
      <c r="CW27" s="674"/>
      <c r="CX27" s="674"/>
      <c r="CY27" s="675"/>
      <c r="CZ27" s="646">
        <v>20.5</v>
      </c>
      <c r="DA27" s="676"/>
      <c r="DB27" s="676"/>
      <c r="DC27" s="679"/>
      <c r="DD27" s="650">
        <v>1055216</v>
      </c>
      <c r="DE27" s="674"/>
      <c r="DF27" s="674"/>
      <c r="DG27" s="674"/>
      <c r="DH27" s="674"/>
      <c r="DI27" s="674"/>
      <c r="DJ27" s="674"/>
      <c r="DK27" s="675"/>
      <c r="DL27" s="650">
        <v>1055216</v>
      </c>
      <c r="DM27" s="674"/>
      <c r="DN27" s="674"/>
      <c r="DO27" s="674"/>
      <c r="DP27" s="674"/>
      <c r="DQ27" s="674"/>
      <c r="DR27" s="674"/>
      <c r="DS27" s="674"/>
      <c r="DT27" s="674"/>
      <c r="DU27" s="674"/>
      <c r="DV27" s="675"/>
      <c r="DW27" s="646">
        <v>10.4</v>
      </c>
      <c r="DX27" s="676"/>
      <c r="DY27" s="676"/>
      <c r="DZ27" s="676"/>
      <c r="EA27" s="676"/>
      <c r="EB27" s="676"/>
      <c r="EC27" s="677"/>
    </row>
    <row r="28" spans="2:133" ht="11.25" customHeight="1">
      <c r="B28" s="683" t="s">
        <v>301</v>
      </c>
      <c r="C28" s="684"/>
      <c r="D28" s="684"/>
      <c r="E28" s="684"/>
      <c r="F28" s="684"/>
      <c r="G28" s="684"/>
      <c r="H28" s="684"/>
      <c r="I28" s="684"/>
      <c r="J28" s="684"/>
      <c r="K28" s="684"/>
      <c r="L28" s="684"/>
      <c r="M28" s="684"/>
      <c r="N28" s="684"/>
      <c r="O28" s="684"/>
      <c r="P28" s="684"/>
      <c r="Q28" s="685"/>
      <c r="R28" s="641" t="s">
        <v>239</v>
      </c>
      <c r="S28" s="642"/>
      <c r="T28" s="642"/>
      <c r="U28" s="642"/>
      <c r="V28" s="642"/>
      <c r="W28" s="642"/>
      <c r="X28" s="642"/>
      <c r="Y28" s="643"/>
      <c r="Z28" s="644" t="s">
        <v>239</v>
      </c>
      <c r="AA28" s="644"/>
      <c r="AB28" s="644"/>
      <c r="AC28" s="644"/>
      <c r="AD28" s="645" t="s">
        <v>239</v>
      </c>
      <c r="AE28" s="645"/>
      <c r="AF28" s="645"/>
      <c r="AG28" s="645"/>
      <c r="AH28" s="645"/>
      <c r="AI28" s="645"/>
      <c r="AJ28" s="645"/>
      <c r="AK28" s="645"/>
      <c r="AL28" s="646" t="s">
        <v>239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1342254</v>
      </c>
      <c r="CS28" s="642"/>
      <c r="CT28" s="642"/>
      <c r="CU28" s="642"/>
      <c r="CV28" s="642"/>
      <c r="CW28" s="642"/>
      <c r="CX28" s="642"/>
      <c r="CY28" s="643"/>
      <c r="CZ28" s="646">
        <v>8.9</v>
      </c>
      <c r="DA28" s="676"/>
      <c r="DB28" s="676"/>
      <c r="DC28" s="679"/>
      <c r="DD28" s="650">
        <v>1342254</v>
      </c>
      <c r="DE28" s="642"/>
      <c r="DF28" s="642"/>
      <c r="DG28" s="642"/>
      <c r="DH28" s="642"/>
      <c r="DI28" s="642"/>
      <c r="DJ28" s="642"/>
      <c r="DK28" s="643"/>
      <c r="DL28" s="650">
        <v>1342254</v>
      </c>
      <c r="DM28" s="642"/>
      <c r="DN28" s="642"/>
      <c r="DO28" s="642"/>
      <c r="DP28" s="642"/>
      <c r="DQ28" s="642"/>
      <c r="DR28" s="642"/>
      <c r="DS28" s="642"/>
      <c r="DT28" s="642"/>
      <c r="DU28" s="642"/>
      <c r="DV28" s="643"/>
      <c r="DW28" s="646">
        <v>13.3</v>
      </c>
      <c r="DX28" s="676"/>
      <c r="DY28" s="676"/>
      <c r="DZ28" s="676"/>
      <c r="EA28" s="676"/>
      <c r="EB28" s="676"/>
      <c r="EC28" s="677"/>
    </row>
    <row r="29" spans="2:133" ht="11.25" customHeight="1">
      <c r="B29" s="638" t="s">
        <v>303</v>
      </c>
      <c r="C29" s="639"/>
      <c r="D29" s="639"/>
      <c r="E29" s="639"/>
      <c r="F29" s="639"/>
      <c r="G29" s="639"/>
      <c r="H29" s="639"/>
      <c r="I29" s="639"/>
      <c r="J29" s="639"/>
      <c r="K29" s="639"/>
      <c r="L29" s="639"/>
      <c r="M29" s="639"/>
      <c r="N29" s="639"/>
      <c r="O29" s="639"/>
      <c r="P29" s="639"/>
      <c r="Q29" s="640"/>
      <c r="R29" s="641">
        <v>865318</v>
      </c>
      <c r="S29" s="642"/>
      <c r="T29" s="642"/>
      <c r="U29" s="642"/>
      <c r="V29" s="642"/>
      <c r="W29" s="642"/>
      <c r="X29" s="642"/>
      <c r="Y29" s="643"/>
      <c r="Z29" s="644">
        <v>5.4</v>
      </c>
      <c r="AA29" s="644"/>
      <c r="AB29" s="644"/>
      <c r="AC29" s="644"/>
      <c r="AD29" s="645" t="s">
        <v>175</v>
      </c>
      <c r="AE29" s="645"/>
      <c r="AF29" s="645"/>
      <c r="AG29" s="645"/>
      <c r="AH29" s="645"/>
      <c r="AI29" s="645"/>
      <c r="AJ29" s="645"/>
      <c r="AK29" s="645"/>
      <c r="AL29" s="646" t="s">
        <v>175</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1342254</v>
      </c>
      <c r="CS29" s="674"/>
      <c r="CT29" s="674"/>
      <c r="CU29" s="674"/>
      <c r="CV29" s="674"/>
      <c r="CW29" s="674"/>
      <c r="CX29" s="674"/>
      <c r="CY29" s="675"/>
      <c r="CZ29" s="646">
        <v>8.9</v>
      </c>
      <c r="DA29" s="676"/>
      <c r="DB29" s="676"/>
      <c r="DC29" s="679"/>
      <c r="DD29" s="650">
        <v>1342254</v>
      </c>
      <c r="DE29" s="674"/>
      <c r="DF29" s="674"/>
      <c r="DG29" s="674"/>
      <c r="DH29" s="674"/>
      <c r="DI29" s="674"/>
      <c r="DJ29" s="674"/>
      <c r="DK29" s="675"/>
      <c r="DL29" s="650">
        <v>1342254</v>
      </c>
      <c r="DM29" s="674"/>
      <c r="DN29" s="674"/>
      <c r="DO29" s="674"/>
      <c r="DP29" s="674"/>
      <c r="DQ29" s="674"/>
      <c r="DR29" s="674"/>
      <c r="DS29" s="674"/>
      <c r="DT29" s="674"/>
      <c r="DU29" s="674"/>
      <c r="DV29" s="675"/>
      <c r="DW29" s="646">
        <v>13.3</v>
      </c>
      <c r="DX29" s="676"/>
      <c r="DY29" s="676"/>
      <c r="DZ29" s="676"/>
      <c r="EA29" s="676"/>
      <c r="EB29" s="676"/>
      <c r="EC29" s="677"/>
    </row>
    <row r="30" spans="2:133" ht="11.25" customHeight="1">
      <c r="B30" s="638" t="s">
        <v>308</v>
      </c>
      <c r="C30" s="639"/>
      <c r="D30" s="639"/>
      <c r="E30" s="639"/>
      <c r="F30" s="639"/>
      <c r="G30" s="639"/>
      <c r="H30" s="639"/>
      <c r="I30" s="639"/>
      <c r="J30" s="639"/>
      <c r="K30" s="639"/>
      <c r="L30" s="639"/>
      <c r="M30" s="639"/>
      <c r="N30" s="639"/>
      <c r="O30" s="639"/>
      <c r="P30" s="639"/>
      <c r="Q30" s="640"/>
      <c r="R30" s="641">
        <v>12507</v>
      </c>
      <c r="S30" s="642"/>
      <c r="T30" s="642"/>
      <c r="U30" s="642"/>
      <c r="V30" s="642"/>
      <c r="W30" s="642"/>
      <c r="X30" s="642"/>
      <c r="Y30" s="643"/>
      <c r="Z30" s="644">
        <v>0.1</v>
      </c>
      <c r="AA30" s="644"/>
      <c r="AB30" s="644"/>
      <c r="AC30" s="644"/>
      <c r="AD30" s="645">
        <v>2915</v>
      </c>
      <c r="AE30" s="645"/>
      <c r="AF30" s="645"/>
      <c r="AG30" s="645"/>
      <c r="AH30" s="645"/>
      <c r="AI30" s="645"/>
      <c r="AJ30" s="645"/>
      <c r="AK30" s="645"/>
      <c r="AL30" s="646">
        <v>0</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99.5</v>
      </c>
      <c r="BH30" s="702"/>
      <c r="BI30" s="702"/>
      <c r="BJ30" s="702"/>
      <c r="BK30" s="702"/>
      <c r="BL30" s="702"/>
      <c r="BM30" s="636">
        <v>97.6</v>
      </c>
      <c r="BN30" s="702"/>
      <c r="BO30" s="702"/>
      <c r="BP30" s="702"/>
      <c r="BQ30" s="703"/>
      <c r="BR30" s="701">
        <v>99.2</v>
      </c>
      <c r="BS30" s="702"/>
      <c r="BT30" s="702"/>
      <c r="BU30" s="702"/>
      <c r="BV30" s="702"/>
      <c r="BW30" s="702"/>
      <c r="BX30" s="636">
        <v>96.8</v>
      </c>
      <c r="BY30" s="702"/>
      <c r="BZ30" s="702"/>
      <c r="CA30" s="702"/>
      <c r="CB30" s="703"/>
      <c r="CD30" s="706"/>
      <c r="CE30" s="707"/>
      <c r="CF30" s="656" t="s">
        <v>311</v>
      </c>
      <c r="CG30" s="657"/>
      <c r="CH30" s="657"/>
      <c r="CI30" s="657"/>
      <c r="CJ30" s="657"/>
      <c r="CK30" s="657"/>
      <c r="CL30" s="657"/>
      <c r="CM30" s="657"/>
      <c r="CN30" s="657"/>
      <c r="CO30" s="657"/>
      <c r="CP30" s="657"/>
      <c r="CQ30" s="658"/>
      <c r="CR30" s="641">
        <v>1267452</v>
      </c>
      <c r="CS30" s="642"/>
      <c r="CT30" s="642"/>
      <c r="CU30" s="642"/>
      <c r="CV30" s="642"/>
      <c r="CW30" s="642"/>
      <c r="CX30" s="642"/>
      <c r="CY30" s="643"/>
      <c r="CZ30" s="646">
        <v>8.4</v>
      </c>
      <c r="DA30" s="676"/>
      <c r="DB30" s="676"/>
      <c r="DC30" s="679"/>
      <c r="DD30" s="650">
        <v>1267452</v>
      </c>
      <c r="DE30" s="642"/>
      <c r="DF30" s="642"/>
      <c r="DG30" s="642"/>
      <c r="DH30" s="642"/>
      <c r="DI30" s="642"/>
      <c r="DJ30" s="642"/>
      <c r="DK30" s="643"/>
      <c r="DL30" s="650">
        <v>1267452</v>
      </c>
      <c r="DM30" s="642"/>
      <c r="DN30" s="642"/>
      <c r="DO30" s="642"/>
      <c r="DP30" s="642"/>
      <c r="DQ30" s="642"/>
      <c r="DR30" s="642"/>
      <c r="DS30" s="642"/>
      <c r="DT30" s="642"/>
      <c r="DU30" s="642"/>
      <c r="DV30" s="643"/>
      <c r="DW30" s="646">
        <v>12.5</v>
      </c>
      <c r="DX30" s="676"/>
      <c r="DY30" s="676"/>
      <c r="DZ30" s="676"/>
      <c r="EA30" s="676"/>
      <c r="EB30" s="676"/>
      <c r="EC30" s="677"/>
    </row>
    <row r="31" spans="2:133" ht="11.25" customHeight="1">
      <c r="B31" s="638" t="s">
        <v>312</v>
      </c>
      <c r="C31" s="639"/>
      <c r="D31" s="639"/>
      <c r="E31" s="639"/>
      <c r="F31" s="639"/>
      <c r="G31" s="639"/>
      <c r="H31" s="639"/>
      <c r="I31" s="639"/>
      <c r="J31" s="639"/>
      <c r="K31" s="639"/>
      <c r="L31" s="639"/>
      <c r="M31" s="639"/>
      <c r="N31" s="639"/>
      <c r="O31" s="639"/>
      <c r="P31" s="639"/>
      <c r="Q31" s="640"/>
      <c r="R31" s="641">
        <v>43563</v>
      </c>
      <c r="S31" s="642"/>
      <c r="T31" s="642"/>
      <c r="U31" s="642"/>
      <c r="V31" s="642"/>
      <c r="W31" s="642"/>
      <c r="X31" s="642"/>
      <c r="Y31" s="643"/>
      <c r="Z31" s="644">
        <v>0.3</v>
      </c>
      <c r="AA31" s="644"/>
      <c r="AB31" s="644"/>
      <c r="AC31" s="644"/>
      <c r="AD31" s="645" t="s">
        <v>239</v>
      </c>
      <c r="AE31" s="645"/>
      <c r="AF31" s="645"/>
      <c r="AG31" s="645"/>
      <c r="AH31" s="645"/>
      <c r="AI31" s="645"/>
      <c r="AJ31" s="645"/>
      <c r="AK31" s="645"/>
      <c r="AL31" s="646" t="s">
        <v>175</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99.4</v>
      </c>
      <c r="BH31" s="674"/>
      <c r="BI31" s="674"/>
      <c r="BJ31" s="674"/>
      <c r="BK31" s="674"/>
      <c r="BL31" s="674"/>
      <c r="BM31" s="647">
        <v>97.7</v>
      </c>
      <c r="BN31" s="699"/>
      <c r="BO31" s="699"/>
      <c r="BP31" s="699"/>
      <c r="BQ31" s="700"/>
      <c r="BR31" s="698">
        <v>99.1</v>
      </c>
      <c r="BS31" s="674"/>
      <c r="BT31" s="674"/>
      <c r="BU31" s="674"/>
      <c r="BV31" s="674"/>
      <c r="BW31" s="674"/>
      <c r="BX31" s="647">
        <v>96.8</v>
      </c>
      <c r="BY31" s="699"/>
      <c r="BZ31" s="699"/>
      <c r="CA31" s="699"/>
      <c r="CB31" s="700"/>
      <c r="CD31" s="706"/>
      <c r="CE31" s="707"/>
      <c r="CF31" s="656" t="s">
        <v>315</v>
      </c>
      <c r="CG31" s="657"/>
      <c r="CH31" s="657"/>
      <c r="CI31" s="657"/>
      <c r="CJ31" s="657"/>
      <c r="CK31" s="657"/>
      <c r="CL31" s="657"/>
      <c r="CM31" s="657"/>
      <c r="CN31" s="657"/>
      <c r="CO31" s="657"/>
      <c r="CP31" s="657"/>
      <c r="CQ31" s="658"/>
      <c r="CR31" s="641">
        <v>74802</v>
      </c>
      <c r="CS31" s="674"/>
      <c r="CT31" s="674"/>
      <c r="CU31" s="674"/>
      <c r="CV31" s="674"/>
      <c r="CW31" s="674"/>
      <c r="CX31" s="674"/>
      <c r="CY31" s="675"/>
      <c r="CZ31" s="646">
        <v>0.5</v>
      </c>
      <c r="DA31" s="676"/>
      <c r="DB31" s="676"/>
      <c r="DC31" s="679"/>
      <c r="DD31" s="650">
        <v>74802</v>
      </c>
      <c r="DE31" s="674"/>
      <c r="DF31" s="674"/>
      <c r="DG31" s="674"/>
      <c r="DH31" s="674"/>
      <c r="DI31" s="674"/>
      <c r="DJ31" s="674"/>
      <c r="DK31" s="675"/>
      <c r="DL31" s="650">
        <v>74802</v>
      </c>
      <c r="DM31" s="674"/>
      <c r="DN31" s="674"/>
      <c r="DO31" s="674"/>
      <c r="DP31" s="674"/>
      <c r="DQ31" s="674"/>
      <c r="DR31" s="674"/>
      <c r="DS31" s="674"/>
      <c r="DT31" s="674"/>
      <c r="DU31" s="674"/>
      <c r="DV31" s="675"/>
      <c r="DW31" s="646">
        <v>0.7</v>
      </c>
      <c r="DX31" s="676"/>
      <c r="DY31" s="676"/>
      <c r="DZ31" s="676"/>
      <c r="EA31" s="676"/>
      <c r="EB31" s="676"/>
      <c r="EC31" s="677"/>
    </row>
    <row r="32" spans="2:133" ht="11.25" customHeight="1">
      <c r="B32" s="638" t="s">
        <v>316</v>
      </c>
      <c r="C32" s="639"/>
      <c r="D32" s="639"/>
      <c r="E32" s="639"/>
      <c r="F32" s="639"/>
      <c r="G32" s="639"/>
      <c r="H32" s="639"/>
      <c r="I32" s="639"/>
      <c r="J32" s="639"/>
      <c r="K32" s="639"/>
      <c r="L32" s="639"/>
      <c r="M32" s="639"/>
      <c r="N32" s="639"/>
      <c r="O32" s="639"/>
      <c r="P32" s="639"/>
      <c r="Q32" s="640"/>
      <c r="R32" s="641">
        <v>574602</v>
      </c>
      <c r="S32" s="642"/>
      <c r="T32" s="642"/>
      <c r="U32" s="642"/>
      <c r="V32" s="642"/>
      <c r="W32" s="642"/>
      <c r="X32" s="642"/>
      <c r="Y32" s="643"/>
      <c r="Z32" s="644">
        <v>3.6</v>
      </c>
      <c r="AA32" s="644"/>
      <c r="AB32" s="644"/>
      <c r="AC32" s="644"/>
      <c r="AD32" s="645" t="s">
        <v>239</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99.4</v>
      </c>
      <c r="BH32" s="711"/>
      <c r="BI32" s="711"/>
      <c r="BJ32" s="711"/>
      <c r="BK32" s="711"/>
      <c r="BL32" s="711"/>
      <c r="BM32" s="712">
        <v>97.4</v>
      </c>
      <c r="BN32" s="711"/>
      <c r="BO32" s="711"/>
      <c r="BP32" s="711"/>
      <c r="BQ32" s="713"/>
      <c r="BR32" s="710">
        <v>99.2</v>
      </c>
      <c r="BS32" s="711"/>
      <c r="BT32" s="711"/>
      <c r="BU32" s="711"/>
      <c r="BV32" s="711"/>
      <c r="BW32" s="711"/>
      <c r="BX32" s="712">
        <v>96.5</v>
      </c>
      <c r="BY32" s="711"/>
      <c r="BZ32" s="711"/>
      <c r="CA32" s="711"/>
      <c r="CB32" s="713"/>
      <c r="CD32" s="708"/>
      <c r="CE32" s="709"/>
      <c r="CF32" s="656" t="s">
        <v>318</v>
      </c>
      <c r="CG32" s="657"/>
      <c r="CH32" s="657"/>
      <c r="CI32" s="657"/>
      <c r="CJ32" s="657"/>
      <c r="CK32" s="657"/>
      <c r="CL32" s="657"/>
      <c r="CM32" s="657"/>
      <c r="CN32" s="657"/>
      <c r="CO32" s="657"/>
      <c r="CP32" s="657"/>
      <c r="CQ32" s="658"/>
      <c r="CR32" s="641" t="s">
        <v>175</v>
      </c>
      <c r="CS32" s="642"/>
      <c r="CT32" s="642"/>
      <c r="CU32" s="642"/>
      <c r="CV32" s="642"/>
      <c r="CW32" s="642"/>
      <c r="CX32" s="642"/>
      <c r="CY32" s="643"/>
      <c r="CZ32" s="646" t="s">
        <v>175</v>
      </c>
      <c r="DA32" s="676"/>
      <c r="DB32" s="676"/>
      <c r="DC32" s="679"/>
      <c r="DD32" s="650" t="s">
        <v>175</v>
      </c>
      <c r="DE32" s="642"/>
      <c r="DF32" s="642"/>
      <c r="DG32" s="642"/>
      <c r="DH32" s="642"/>
      <c r="DI32" s="642"/>
      <c r="DJ32" s="642"/>
      <c r="DK32" s="643"/>
      <c r="DL32" s="650" t="s">
        <v>175</v>
      </c>
      <c r="DM32" s="642"/>
      <c r="DN32" s="642"/>
      <c r="DO32" s="642"/>
      <c r="DP32" s="642"/>
      <c r="DQ32" s="642"/>
      <c r="DR32" s="642"/>
      <c r="DS32" s="642"/>
      <c r="DT32" s="642"/>
      <c r="DU32" s="642"/>
      <c r="DV32" s="643"/>
      <c r="DW32" s="646" t="s">
        <v>175</v>
      </c>
      <c r="DX32" s="676"/>
      <c r="DY32" s="676"/>
      <c r="DZ32" s="676"/>
      <c r="EA32" s="676"/>
      <c r="EB32" s="676"/>
      <c r="EC32" s="677"/>
    </row>
    <row r="33" spans="2:133" ht="11.25" customHeight="1">
      <c r="B33" s="638" t="s">
        <v>319</v>
      </c>
      <c r="C33" s="639"/>
      <c r="D33" s="639"/>
      <c r="E33" s="639"/>
      <c r="F33" s="639"/>
      <c r="G33" s="639"/>
      <c r="H33" s="639"/>
      <c r="I33" s="639"/>
      <c r="J33" s="639"/>
      <c r="K33" s="639"/>
      <c r="L33" s="639"/>
      <c r="M33" s="639"/>
      <c r="N33" s="639"/>
      <c r="O33" s="639"/>
      <c r="P33" s="639"/>
      <c r="Q33" s="640"/>
      <c r="R33" s="641">
        <v>818996</v>
      </c>
      <c r="S33" s="642"/>
      <c r="T33" s="642"/>
      <c r="U33" s="642"/>
      <c r="V33" s="642"/>
      <c r="W33" s="642"/>
      <c r="X33" s="642"/>
      <c r="Y33" s="643"/>
      <c r="Z33" s="644">
        <v>5.0999999999999996</v>
      </c>
      <c r="AA33" s="644"/>
      <c r="AB33" s="644"/>
      <c r="AC33" s="644"/>
      <c r="AD33" s="645" t="s">
        <v>239</v>
      </c>
      <c r="AE33" s="645"/>
      <c r="AF33" s="645"/>
      <c r="AG33" s="645"/>
      <c r="AH33" s="645"/>
      <c r="AI33" s="645"/>
      <c r="AJ33" s="645"/>
      <c r="AK33" s="645"/>
      <c r="AL33" s="646" t="s">
        <v>239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6380802</v>
      </c>
      <c r="CS33" s="674"/>
      <c r="CT33" s="674"/>
      <c r="CU33" s="674"/>
      <c r="CV33" s="674"/>
      <c r="CW33" s="674"/>
      <c r="CX33" s="674"/>
      <c r="CY33" s="675"/>
      <c r="CZ33" s="646">
        <v>42.1</v>
      </c>
      <c r="DA33" s="676"/>
      <c r="DB33" s="676"/>
      <c r="DC33" s="679"/>
      <c r="DD33" s="650">
        <v>5751684</v>
      </c>
      <c r="DE33" s="674"/>
      <c r="DF33" s="674"/>
      <c r="DG33" s="674"/>
      <c r="DH33" s="674"/>
      <c r="DI33" s="674"/>
      <c r="DJ33" s="674"/>
      <c r="DK33" s="675"/>
      <c r="DL33" s="650">
        <v>4764940</v>
      </c>
      <c r="DM33" s="674"/>
      <c r="DN33" s="674"/>
      <c r="DO33" s="674"/>
      <c r="DP33" s="674"/>
      <c r="DQ33" s="674"/>
      <c r="DR33" s="674"/>
      <c r="DS33" s="674"/>
      <c r="DT33" s="674"/>
      <c r="DU33" s="674"/>
      <c r="DV33" s="675"/>
      <c r="DW33" s="646">
        <v>47.1</v>
      </c>
      <c r="DX33" s="676"/>
      <c r="DY33" s="676"/>
      <c r="DZ33" s="676"/>
      <c r="EA33" s="676"/>
      <c r="EB33" s="676"/>
      <c r="EC33" s="677"/>
    </row>
    <row r="34" spans="2:133" ht="11.25" customHeight="1">
      <c r="B34" s="638" t="s">
        <v>321</v>
      </c>
      <c r="C34" s="639"/>
      <c r="D34" s="639"/>
      <c r="E34" s="639"/>
      <c r="F34" s="639"/>
      <c r="G34" s="639"/>
      <c r="H34" s="639"/>
      <c r="I34" s="639"/>
      <c r="J34" s="639"/>
      <c r="K34" s="639"/>
      <c r="L34" s="639"/>
      <c r="M34" s="639"/>
      <c r="N34" s="639"/>
      <c r="O34" s="639"/>
      <c r="P34" s="639"/>
      <c r="Q34" s="640"/>
      <c r="R34" s="641">
        <v>152614</v>
      </c>
      <c r="S34" s="642"/>
      <c r="T34" s="642"/>
      <c r="U34" s="642"/>
      <c r="V34" s="642"/>
      <c r="W34" s="642"/>
      <c r="X34" s="642"/>
      <c r="Y34" s="643"/>
      <c r="Z34" s="644">
        <v>1</v>
      </c>
      <c r="AA34" s="644"/>
      <c r="AB34" s="644"/>
      <c r="AC34" s="644"/>
      <c r="AD34" s="645">
        <v>1119</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2410618</v>
      </c>
      <c r="CS34" s="642"/>
      <c r="CT34" s="642"/>
      <c r="CU34" s="642"/>
      <c r="CV34" s="642"/>
      <c r="CW34" s="642"/>
      <c r="CX34" s="642"/>
      <c r="CY34" s="643"/>
      <c r="CZ34" s="646">
        <v>15.9</v>
      </c>
      <c r="DA34" s="676"/>
      <c r="DB34" s="676"/>
      <c r="DC34" s="679"/>
      <c r="DD34" s="650">
        <v>2125989</v>
      </c>
      <c r="DE34" s="642"/>
      <c r="DF34" s="642"/>
      <c r="DG34" s="642"/>
      <c r="DH34" s="642"/>
      <c r="DI34" s="642"/>
      <c r="DJ34" s="642"/>
      <c r="DK34" s="643"/>
      <c r="DL34" s="650">
        <v>1723264</v>
      </c>
      <c r="DM34" s="642"/>
      <c r="DN34" s="642"/>
      <c r="DO34" s="642"/>
      <c r="DP34" s="642"/>
      <c r="DQ34" s="642"/>
      <c r="DR34" s="642"/>
      <c r="DS34" s="642"/>
      <c r="DT34" s="642"/>
      <c r="DU34" s="642"/>
      <c r="DV34" s="643"/>
      <c r="DW34" s="646">
        <v>17</v>
      </c>
      <c r="DX34" s="676"/>
      <c r="DY34" s="676"/>
      <c r="DZ34" s="676"/>
      <c r="EA34" s="676"/>
      <c r="EB34" s="676"/>
      <c r="EC34" s="677"/>
    </row>
    <row r="35" spans="2:133" ht="11.25" customHeight="1">
      <c r="B35" s="638" t="s">
        <v>325</v>
      </c>
      <c r="C35" s="639"/>
      <c r="D35" s="639"/>
      <c r="E35" s="639"/>
      <c r="F35" s="639"/>
      <c r="G35" s="639"/>
      <c r="H35" s="639"/>
      <c r="I35" s="639"/>
      <c r="J35" s="639"/>
      <c r="K35" s="639"/>
      <c r="L35" s="639"/>
      <c r="M35" s="639"/>
      <c r="N35" s="639"/>
      <c r="O35" s="639"/>
      <c r="P35" s="639"/>
      <c r="Q35" s="640"/>
      <c r="R35" s="641">
        <v>1615974</v>
      </c>
      <c r="S35" s="642"/>
      <c r="T35" s="642"/>
      <c r="U35" s="642"/>
      <c r="V35" s="642"/>
      <c r="W35" s="642"/>
      <c r="X35" s="642"/>
      <c r="Y35" s="643"/>
      <c r="Z35" s="644">
        <v>10.1</v>
      </c>
      <c r="AA35" s="644"/>
      <c r="AB35" s="644"/>
      <c r="AC35" s="644"/>
      <c r="AD35" s="645" t="s">
        <v>175</v>
      </c>
      <c r="AE35" s="645"/>
      <c r="AF35" s="645"/>
      <c r="AG35" s="645"/>
      <c r="AH35" s="645"/>
      <c r="AI35" s="645"/>
      <c r="AJ35" s="645"/>
      <c r="AK35" s="645"/>
      <c r="AL35" s="646" t="s">
        <v>175</v>
      </c>
      <c r="AM35" s="647"/>
      <c r="AN35" s="647"/>
      <c r="AO35" s="648"/>
      <c r="AP35" s="234"/>
      <c r="AQ35" s="714" t="s">
        <v>326</v>
      </c>
      <c r="AR35" s="715"/>
      <c r="AS35" s="715"/>
      <c r="AT35" s="715"/>
      <c r="AU35" s="715"/>
      <c r="AV35" s="715"/>
      <c r="AW35" s="715"/>
      <c r="AX35" s="715"/>
      <c r="AY35" s="716"/>
      <c r="AZ35" s="630">
        <v>1944624</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436284</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60705</v>
      </c>
      <c r="CS35" s="674"/>
      <c r="CT35" s="674"/>
      <c r="CU35" s="674"/>
      <c r="CV35" s="674"/>
      <c r="CW35" s="674"/>
      <c r="CX35" s="674"/>
      <c r="CY35" s="675"/>
      <c r="CZ35" s="646">
        <v>0.4</v>
      </c>
      <c r="DA35" s="676"/>
      <c r="DB35" s="676"/>
      <c r="DC35" s="679"/>
      <c r="DD35" s="650">
        <v>60705</v>
      </c>
      <c r="DE35" s="674"/>
      <c r="DF35" s="674"/>
      <c r="DG35" s="674"/>
      <c r="DH35" s="674"/>
      <c r="DI35" s="674"/>
      <c r="DJ35" s="674"/>
      <c r="DK35" s="675"/>
      <c r="DL35" s="650">
        <v>60705</v>
      </c>
      <c r="DM35" s="674"/>
      <c r="DN35" s="674"/>
      <c r="DO35" s="674"/>
      <c r="DP35" s="674"/>
      <c r="DQ35" s="674"/>
      <c r="DR35" s="674"/>
      <c r="DS35" s="674"/>
      <c r="DT35" s="674"/>
      <c r="DU35" s="674"/>
      <c r="DV35" s="675"/>
      <c r="DW35" s="646">
        <v>0.6</v>
      </c>
      <c r="DX35" s="676"/>
      <c r="DY35" s="676"/>
      <c r="DZ35" s="676"/>
      <c r="EA35" s="676"/>
      <c r="EB35" s="676"/>
      <c r="EC35" s="677"/>
    </row>
    <row r="36" spans="2:133" ht="11.25" customHeight="1">
      <c r="B36" s="638" t="s">
        <v>329</v>
      </c>
      <c r="C36" s="639"/>
      <c r="D36" s="639"/>
      <c r="E36" s="639"/>
      <c r="F36" s="639"/>
      <c r="G36" s="639"/>
      <c r="H36" s="639"/>
      <c r="I36" s="639"/>
      <c r="J36" s="639"/>
      <c r="K36" s="639"/>
      <c r="L36" s="639"/>
      <c r="M36" s="639"/>
      <c r="N36" s="639"/>
      <c r="O36" s="639"/>
      <c r="P36" s="639"/>
      <c r="Q36" s="640"/>
      <c r="R36" s="641" t="s">
        <v>239</v>
      </c>
      <c r="S36" s="642"/>
      <c r="T36" s="642"/>
      <c r="U36" s="642"/>
      <c r="V36" s="642"/>
      <c r="W36" s="642"/>
      <c r="X36" s="642"/>
      <c r="Y36" s="643"/>
      <c r="Z36" s="644" t="s">
        <v>175</v>
      </c>
      <c r="AA36" s="644"/>
      <c r="AB36" s="644"/>
      <c r="AC36" s="644"/>
      <c r="AD36" s="645" t="s">
        <v>175</v>
      </c>
      <c r="AE36" s="645"/>
      <c r="AF36" s="645"/>
      <c r="AG36" s="645"/>
      <c r="AH36" s="645"/>
      <c r="AI36" s="645"/>
      <c r="AJ36" s="645"/>
      <c r="AK36" s="645"/>
      <c r="AL36" s="646" t="s">
        <v>239</v>
      </c>
      <c r="AM36" s="647"/>
      <c r="AN36" s="647"/>
      <c r="AO36" s="648"/>
      <c r="AQ36" s="718" t="s">
        <v>330</v>
      </c>
      <c r="AR36" s="719"/>
      <c r="AS36" s="719"/>
      <c r="AT36" s="719"/>
      <c r="AU36" s="719"/>
      <c r="AV36" s="719"/>
      <c r="AW36" s="719"/>
      <c r="AX36" s="719"/>
      <c r="AY36" s="720"/>
      <c r="AZ36" s="641">
        <v>451958</v>
      </c>
      <c r="BA36" s="642"/>
      <c r="BB36" s="642"/>
      <c r="BC36" s="642"/>
      <c r="BD36" s="674"/>
      <c r="BE36" s="674"/>
      <c r="BF36" s="700"/>
      <c r="BG36" s="656" t="s">
        <v>331</v>
      </c>
      <c r="BH36" s="657"/>
      <c r="BI36" s="657"/>
      <c r="BJ36" s="657"/>
      <c r="BK36" s="657"/>
      <c r="BL36" s="657"/>
      <c r="BM36" s="657"/>
      <c r="BN36" s="657"/>
      <c r="BO36" s="657"/>
      <c r="BP36" s="657"/>
      <c r="BQ36" s="657"/>
      <c r="BR36" s="657"/>
      <c r="BS36" s="657"/>
      <c r="BT36" s="657"/>
      <c r="BU36" s="658"/>
      <c r="BV36" s="641">
        <v>421946</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1960491</v>
      </c>
      <c r="CS36" s="642"/>
      <c r="CT36" s="642"/>
      <c r="CU36" s="642"/>
      <c r="CV36" s="642"/>
      <c r="CW36" s="642"/>
      <c r="CX36" s="642"/>
      <c r="CY36" s="643"/>
      <c r="CZ36" s="646">
        <v>12.9</v>
      </c>
      <c r="DA36" s="676"/>
      <c r="DB36" s="676"/>
      <c r="DC36" s="679"/>
      <c r="DD36" s="650">
        <v>1831280</v>
      </c>
      <c r="DE36" s="642"/>
      <c r="DF36" s="642"/>
      <c r="DG36" s="642"/>
      <c r="DH36" s="642"/>
      <c r="DI36" s="642"/>
      <c r="DJ36" s="642"/>
      <c r="DK36" s="643"/>
      <c r="DL36" s="650">
        <v>1561847</v>
      </c>
      <c r="DM36" s="642"/>
      <c r="DN36" s="642"/>
      <c r="DO36" s="642"/>
      <c r="DP36" s="642"/>
      <c r="DQ36" s="642"/>
      <c r="DR36" s="642"/>
      <c r="DS36" s="642"/>
      <c r="DT36" s="642"/>
      <c r="DU36" s="642"/>
      <c r="DV36" s="643"/>
      <c r="DW36" s="646">
        <v>15.4</v>
      </c>
      <c r="DX36" s="676"/>
      <c r="DY36" s="676"/>
      <c r="DZ36" s="676"/>
      <c r="EA36" s="676"/>
      <c r="EB36" s="676"/>
      <c r="EC36" s="677"/>
    </row>
    <row r="37" spans="2:133" ht="11.25" customHeight="1">
      <c r="B37" s="638" t="s">
        <v>333</v>
      </c>
      <c r="C37" s="639"/>
      <c r="D37" s="639"/>
      <c r="E37" s="639"/>
      <c r="F37" s="639"/>
      <c r="G37" s="639"/>
      <c r="H37" s="639"/>
      <c r="I37" s="639"/>
      <c r="J37" s="639"/>
      <c r="K37" s="639"/>
      <c r="L37" s="639"/>
      <c r="M37" s="639"/>
      <c r="N37" s="639"/>
      <c r="O37" s="639"/>
      <c r="P37" s="639"/>
      <c r="Q37" s="640"/>
      <c r="R37" s="641">
        <v>726274</v>
      </c>
      <c r="S37" s="642"/>
      <c r="T37" s="642"/>
      <c r="U37" s="642"/>
      <c r="V37" s="642"/>
      <c r="W37" s="642"/>
      <c r="X37" s="642"/>
      <c r="Y37" s="643"/>
      <c r="Z37" s="644">
        <v>4.5999999999999996</v>
      </c>
      <c r="AA37" s="644"/>
      <c r="AB37" s="644"/>
      <c r="AC37" s="644"/>
      <c r="AD37" s="645" t="s">
        <v>239</v>
      </c>
      <c r="AE37" s="645"/>
      <c r="AF37" s="645"/>
      <c r="AG37" s="645"/>
      <c r="AH37" s="645"/>
      <c r="AI37" s="645"/>
      <c r="AJ37" s="645"/>
      <c r="AK37" s="645"/>
      <c r="AL37" s="646" t="s">
        <v>175</v>
      </c>
      <c r="AM37" s="647"/>
      <c r="AN37" s="647"/>
      <c r="AO37" s="648"/>
      <c r="AQ37" s="718" t="s">
        <v>334</v>
      </c>
      <c r="AR37" s="719"/>
      <c r="AS37" s="719"/>
      <c r="AT37" s="719"/>
      <c r="AU37" s="719"/>
      <c r="AV37" s="719"/>
      <c r="AW37" s="719"/>
      <c r="AX37" s="719"/>
      <c r="AY37" s="720"/>
      <c r="AZ37" s="641">
        <v>8500</v>
      </c>
      <c r="BA37" s="642"/>
      <c r="BB37" s="642"/>
      <c r="BC37" s="642"/>
      <c r="BD37" s="674"/>
      <c r="BE37" s="674"/>
      <c r="BF37" s="700"/>
      <c r="BG37" s="656" t="s">
        <v>335</v>
      </c>
      <c r="BH37" s="657"/>
      <c r="BI37" s="657"/>
      <c r="BJ37" s="657"/>
      <c r="BK37" s="657"/>
      <c r="BL37" s="657"/>
      <c r="BM37" s="657"/>
      <c r="BN37" s="657"/>
      <c r="BO37" s="657"/>
      <c r="BP37" s="657"/>
      <c r="BQ37" s="657"/>
      <c r="BR37" s="657"/>
      <c r="BS37" s="657"/>
      <c r="BT37" s="657"/>
      <c r="BU37" s="658"/>
      <c r="BV37" s="641">
        <v>6553</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1216750</v>
      </c>
      <c r="CS37" s="674"/>
      <c r="CT37" s="674"/>
      <c r="CU37" s="674"/>
      <c r="CV37" s="674"/>
      <c r="CW37" s="674"/>
      <c r="CX37" s="674"/>
      <c r="CY37" s="675"/>
      <c r="CZ37" s="646">
        <v>8</v>
      </c>
      <c r="DA37" s="676"/>
      <c r="DB37" s="676"/>
      <c r="DC37" s="679"/>
      <c r="DD37" s="650">
        <v>1216750</v>
      </c>
      <c r="DE37" s="674"/>
      <c r="DF37" s="674"/>
      <c r="DG37" s="674"/>
      <c r="DH37" s="674"/>
      <c r="DI37" s="674"/>
      <c r="DJ37" s="674"/>
      <c r="DK37" s="675"/>
      <c r="DL37" s="650">
        <v>1177382</v>
      </c>
      <c r="DM37" s="674"/>
      <c r="DN37" s="674"/>
      <c r="DO37" s="674"/>
      <c r="DP37" s="674"/>
      <c r="DQ37" s="674"/>
      <c r="DR37" s="674"/>
      <c r="DS37" s="674"/>
      <c r="DT37" s="674"/>
      <c r="DU37" s="674"/>
      <c r="DV37" s="675"/>
      <c r="DW37" s="646">
        <v>11.6</v>
      </c>
      <c r="DX37" s="676"/>
      <c r="DY37" s="676"/>
      <c r="DZ37" s="676"/>
      <c r="EA37" s="676"/>
      <c r="EB37" s="676"/>
      <c r="EC37" s="677"/>
    </row>
    <row r="38" spans="2:133" ht="11.25" customHeight="1">
      <c r="B38" s="686" t="s">
        <v>337</v>
      </c>
      <c r="C38" s="687"/>
      <c r="D38" s="687"/>
      <c r="E38" s="687"/>
      <c r="F38" s="687"/>
      <c r="G38" s="687"/>
      <c r="H38" s="687"/>
      <c r="I38" s="687"/>
      <c r="J38" s="687"/>
      <c r="K38" s="687"/>
      <c r="L38" s="687"/>
      <c r="M38" s="687"/>
      <c r="N38" s="687"/>
      <c r="O38" s="687"/>
      <c r="P38" s="687"/>
      <c r="Q38" s="688"/>
      <c r="R38" s="721">
        <v>15935366</v>
      </c>
      <c r="S38" s="722"/>
      <c r="T38" s="722"/>
      <c r="U38" s="722"/>
      <c r="V38" s="722"/>
      <c r="W38" s="722"/>
      <c r="X38" s="722"/>
      <c r="Y38" s="723"/>
      <c r="Z38" s="724">
        <v>100</v>
      </c>
      <c r="AA38" s="724"/>
      <c r="AB38" s="724"/>
      <c r="AC38" s="724"/>
      <c r="AD38" s="725">
        <v>9398800</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5880</v>
      </c>
      <c r="BA38" s="642"/>
      <c r="BB38" s="642"/>
      <c r="BC38" s="642"/>
      <c r="BD38" s="674"/>
      <c r="BE38" s="674"/>
      <c r="BF38" s="700"/>
      <c r="BG38" s="656" t="s">
        <v>339</v>
      </c>
      <c r="BH38" s="657"/>
      <c r="BI38" s="657"/>
      <c r="BJ38" s="657"/>
      <c r="BK38" s="657"/>
      <c r="BL38" s="657"/>
      <c r="BM38" s="657"/>
      <c r="BN38" s="657"/>
      <c r="BO38" s="657"/>
      <c r="BP38" s="657"/>
      <c r="BQ38" s="657"/>
      <c r="BR38" s="657"/>
      <c r="BS38" s="657"/>
      <c r="BT38" s="657"/>
      <c r="BU38" s="658"/>
      <c r="BV38" s="641">
        <v>10524</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1938744</v>
      </c>
      <c r="CS38" s="642"/>
      <c r="CT38" s="642"/>
      <c r="CU38" s="642"/>
      <c r="CV38" s="642"/>
      <c r="CW38" s="642"/>
      <c r="CX38" s="642"/>
      <c r="CY38" s="643"/>
      <c r="CZ38" s="646">
        <v>12.8</v>
      </c>
      <c r="DA38" s="676"/>
      <c r="DB38" s="676"/>
      <c r="DC38" s="679"/>
      <c r="DD38" s="650">
        <v>1733410</v>
      </c>
      <c r="DE38" s="642"/>
      <c r="DF38" s="642"/>
      <c r="DG38" s="642"/>
      <c r="DH38" s="642"/>
      <c r="DI38" s="642"/>
      <c r="DJ38" s="642"/>
      <c r="DK38" s="643"/>
      <c r="DL38" s="650">
        <v>1418824</v>
      </c>
      <c r="DM38" s="642"/>
      <c r="DN38" s="642"/>
      <c r="DO38" s="642"/>
      <c r="DP38" s="642"/>
      <c r="DQ38" s="642"/>
      <c r="DR38" s="642"/>
      <c r="DS38" s="642"/>
      <c r="DT38" s="642"/>
      <c r="DU38" s="642"/>
      <c r="DV38" s="643"/>
      <c r="DW38" s="646">
        <v>14</v>
      </c>
      <c r="DX38" s="676"/>
      <c r="DY38" s="676"/>
      <c r="DZ38" s="676"/>
      <c r="EA38" s="676"/>
      <c r="EB38" s="676"/>
      <c r="EC38" s="677"/>
    </row>
    <row r="39" spans="2:133" ht="11.25" customHeight="1">
      <c r="AQ39" s="718" t="s">
        <v>341</v>
      </c>
      <c r="AR39" s="719"/>
      <c r="AS39" s="719"/>
      <c r="AT39" s="719"/>
      <c r="AU39" s="719"/>
      <c r="AV39" s="719"/>
      <c r="AW39" s="719"/>
      <c r="AX39" s="719"/>
      <c r="AY39" s="720"/>
      <c r="AZ39" s="641" t="s">
        <v>239</v>
      </c>
      <c r="BA39" s="642"/>
      <c r="BB39" s="642"/>
      <c r="BC39" s="642"/>
      <c r="BD39" s="674"/>
      <c r="BE39" s="674"/>
      <c r="BF39" s="700"/>
      <c r="BG39" s="732" t="s">
        <v>342</v>
      </c>
      <c r="BH39" s="733"/>
      <c r="BI39" s="733"/>
      <c r="BJ39" s="733"/>
      <c r="BK39" s="733"/>
      <c r="BL39" s="235"/>
      <c r="BM39" s="657" t="s">
        <v>343</v>
      </c>
      <c r="BN39" s="657"/>
      <c r="BO39" s="657"/>
      <c r="BP39" s="657"/>
      <c r="BQ39" s="657"/>
      <c r="BR39" s="657"/>
      <c r="BS39" s="657"/>
      <c r="BT39" s="657"/>
      <c r="BU39" s="658"/>
      <c r="BV39" s="641">
        <v>104</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944</v>
      </c>
      <c r="CS39" s="674"/>
      <c r="CT39" s="674"/>
      <c r="CU39" s="674"/>
      <c r="CV39" s="674"/>
      <c r="CW39" s="674"/>
      <c r="CX39" s="674"/>
      <c r="CY39" s="675"/>
      <c r="CZ39" s="646">
        <v>0</v>
      </c>
      <c r="DA39" s="676"/>
      <c r="DB39" s="676"/>
      <c r="DC39" s="679"/>
      <c r="DD39" s="650" t="s">
        <v>239</v>
      </c>
      <c r="DE39" s="674"/>
      <c r="DF39" s="674"/>
      <c r="DG39" s="674"/>
      <c r="DH39" s="674"/>
      <c r="DI39" s="674"/>
      <c r="DJ39" s="674"/>
      <c r="DK39" s="675"/>
      <c r="DL39" s="650" t="s">
        <v>239</v>
      </c>
      <c r="DM39" s="674"/>
      <c r="DN39" s="674"/>
      <c r="DO39" s="674"/>
      <c r="DP39" s="674"/>
      <c r="DQ39" s="674"/>
      <c r="DR39" s="674"/>
      <c r="DS39" s="674"/>
      <c r="DT39" s="674"/>
      <c r="DU39" s="674"/>
      <c r="DV39" s="675"/>
      <c r="DW39" s="646" t="s">
        <v>175</v>
      </c>
      <c r="DX39" s="676"/>
      <c r="DY39" s="676"/>
      <c r="DZ39" s="676"/>
      <c r="EA39" s="676"/>
      <c r="EB39" s="676"/>
      <c r="EC39" s="677"/>
    </row>
    <row r="40" spans="2:133" ht="11.25" customHeight="1">
      <c r="AQ40" s="718" t="s">
        <v>345</v>
      </c>
      <c r="AR40" s="719"/>
      <c r="AS40" s="719"/>
      <c r="AT40" s="719"/>
      <c r="AU40" s="719"/>
      <c r="AV40" s="719"/>
      <c r="AW40" s="719"/>
      <c r="AX40" s="719"/>
      <c r="AY40" s="720"/>
      <c r="AZ40" s="641">
        <v>402148</v>
      </c>
      <c r="BA40" s="642"/>
      <c r="BB40" s="642"/>
      <c r="BC40" s="642"/>
      <c r="BD40" s="674"/>
      <c r="BE40" s="674"/>
      <c r="BF40" s="700"/>
      <c r="BG40" s="732"/>
      <c r="BH40" s="733"/>
      <c r="BI40" s="733"/>
      <c r="BJ40" s="733"/>
      <c r="BK40" s="733"/>
      <c r="BL40" s="235"/>
      <c r="BM40" s="657" t="s">
        <v>346</v>
      </c>
      <c r="BN40" s="657"/>
      <c r="BO40" s="657"/>
      <c r="BP40" s="657"/>
      <c r="BQ40" s="657"/>
      <c r="BR40" s="657"/>
      <c r="BS40" s="657"/>
      <c r="BT40" s="657"/>
      <c r="BU40" s="658"/>
      <c r="BV40" s="641" t="s">
        <v>175</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9300</v>
      </c>
      <c r="CS40" s="642"/>
      <c r="CT40" s="642"/>
      <c r="CU40" s="642"/>
      <c r="CV40" s="642"/>
      <c r="CW40" s="642"/>
      <c r="CX40" s="642"/>
      <c r="CY40" s="643"/>
      <c r="CZ40" s="646">
        <v>0.1</v>
      </c>
      <c r="DA40" s="676"/>
      <c r="DB40" s="676"/>
      <c r="DC40" s="679"/>
      <c r="DD40" s="650">
        <v>300</v>
      </c>
      <c r="DE40" s="642"/>
      <c r="DF40" s="642"/>
      <c r="DG40" s="642"/>
      <c r="DH40" s="642"/>
      <c r="DI40" s="642"/>
      <c r="DJ40" s="642"/>
      <c r="DK40" s="643"/>
      <c r="DL40" s="650">
        <v>300</v>
      </c>
      <c r="DM40" s="642"/>
      <c r="DN40" s="642"/>
      <c r="DO40" s="642"/>
      <c r="DP40" s="642"/>
      <c r="DQ40" s="642"/>
      <c r="DR40" s="642"/>
      <c r="DS40" s="642"/>
      <c r="DT40" s="642"/>
      <c r="DU40" s="642"/>
      <c r="DV40" s="643"/>
      <c r="DW40" s="646">
        <v>0</v>
      </c>
      <c r="DX40" s="676"/>
      <c r="DY40" s="676"/>
      <c r="DZ40" s="676"/>
      <c r="EA40" s="676"/>
      <c r="EB40" s="676"/>
      <c r="EC40" s="677"/>
    </row>
    <row r="41" spans="2:133" ht="11.25" customHeight="1">
      <c r="AQ41" s="728" t="s">
        <v>348</v>
      </c>
      <c r="AR41" s="729"/>
      <c r="AS41" s="729"/>
      <c r="AT41" s="729"/>
      <c r="AU41" s="729"/>
      <c r="AV41" s="729"/>
      <c r="AW41" s="729"/>
      <c r="AX41" s="729"/>
      <c r="AY41" s="730"/>
      <c r="AZ41" s="721">
        <v>1076138</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307</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239</v>
      </c>
      <c r="CS41" s="674"/>
      <c r="CT41" s="674"/>
      <c r="CU41" s="674"/>
      <c r="CV41" s="674"/>
      <c r="CW41" s="674"/>
      <c r="CX41" s="674"/>
      <c r="CY41" s="675"/>
      <c r="CZ41" s="646" t="s">
        <v>175</v>
      </c>
      <c r="DA41" s="676"/>
      <c r="DB41" s="676"/>
      <c r="DC41" s="679"/>
      <c r="DD41" s="650" t="s">
        <v>239</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1820944</v>
      </c>
      <c r="CS42" s="642"/>
      <c r="CT42" s="642"/>
      <c r="CU42" s="642"/>
      <c r="CV42" s="642"/>
      <c r="CW42" s="642"/>
      <c r="CX42" s="642"/>
      <c r="CY42" s="643"/>
      <c r="CZ42" s="646">
        <v>12</v>
      </c>
      <c r="DA42" s="647"/>
      <c r="DB42" s="647"/>
      <c r="DC42" s="742"/>
      <c r="DD42" s="650">
        <v>563750</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73277</v>
      </c>
      <c r="CS43" s="674"/>
      <c r="CT43" s="674"/>
      <c r="CU43" s="674"/>
      <c r="CV43" s="674"/>
      <c r="CW43" s="674"/>
      <c r="CX43" s="674"/>
      <c r="CY43" s="675"/>
      <c r="CZ43" s="646">
        <v>0.5</v>
      </c>
      <c r="DA43" s="676"/>
      <c r="DB43" s="676"/>
      <c r="DC43" s="679"/>
      <c r="DD43" s="650">
        <v>73277</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c r="B44" s="240" t="s">
        <v>355</v>
      </c>
      <c r="CD44" s="753" t="s">
        <v>306</v>
      </c>
      <c r="CE44" s="754"/>
      <c r="CF44" s="638" t="s">
        <v>356</v>
      </c>
      <c r="CG44" s="639"/>
      <c r="CH44" s="639"/>
      <c r="CI44" s="639"/>
      <c r="CJ44" s="639"/>
      <c r="CK44" s="639"/>
      <c r="CL44" s="639"/>
      <c r="CM44" s="639"/>
      <c r="CN44" s="639"/>
      <c r="CO44" s="639"/>
      <c r="CP44" s="639"/>
      <c r="CQ44" s="640"/>
      <c r="CR44" s="641">
        <v>1820944</v>
      </c>
      <c r="CS44" s="642"/>
      <c r="CT44" s="642"/>
      <c r="CU44" s="642"/>
      <c r="CV44" s="642"/>
      <c r="CW44" s="642"/>
      <c r="CX44" s="642"/>
      <c r="CY44" s="643"/>
      <c r="CZ44" s="646">
        <v>12</v>
      </c>
      <c r="DA44" s="647"/>
      <c r="DB44" s="647"/>
      <c r="DC44" s="742"/>
      <c r="DD44" s="650">
        <v>563750</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c r="CD45" s="755"/>
      <c r="CE45" s="756"/>
      <c r="CF45" s="638" t="s">
        <v>357</v>
      </c>
      <c r="CG45" s="639"/>
      <c r="CH45" s="639"/>
      <c r="CI45" s="639"/>
      <c r="CJ45" s="639"/>
      <c r="CK45" s="639"/>
      <c r="CL45" s="639"/>
      <c r="CM45" s="639"/>
      <c r="CN45" s="639"/>
      <c r="CO45" s="639"/>
      <c r="CP45" s="639"/>
      <c r="CQ45" s="640"/>
      <c r="CR45" s="641">
        <v>356016</v>
      </c>
      <c r="CS45" s="674"/>
      <c r="CT45" s="674"/>
      <c r="CU45" s="674"/>
      <c r="CV45" s="674"/>
      <c r="CW45" s="674"/>
      <c r="CX45" s="674"/>
      <c r="CY45" s="675"/>
      <c r="CZ45" s="646">
        <v>2.4</v>
      </c>
      <c r="DA45" s="676"/>
      <c r="DB45" s="676"/>
      <c r="DC45" s="679"/>
      <c r="DD45" s="650">
        <v>122446</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c r="CD46" s="755"/>
      <c r="CE46" s="756"/>
      <c r="CF46" s="638" t="s">
        <v>358</v>
      </c>
      <c r="CG46" s="639"/>
      <c r="CH46" s="639"/>
      <c r="CI46" s="639"/>
      <c r="CJ46" s="639"/>
      <c r="CK46" s="639"/>
      <c r="CL46" s="639"/>
      <c r="CM46" s="639"/>
      <c r="CN46" s="639"/>
      <c r="CO46" s="639"/>
      <c r="CP46" s="639"/>
      <c r="CQ46" s="640"/>
      <c r="CR46" s="641">
        <v>1446629</v>
      </c>
      <c r="CS46" s="642"/>
      <c r="CT46" s="642"/>
      <c r="CU46" s="642"/>
      <c r="CV46" s="642"/>
      <c r="CW46" s="642"/>
      <c r="CX46" s="642"/>
      <c r="CY46" s="643"/>
      <c r="CZ46" s="646">
        <v>9.6</v>
      </c>
      <c r="DA46" s="647"/>
      <c r="DB46" s="647"/>
      <c r="DC46" s="742"/>
      <c r="DD46" s="650">
        <v>423005</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c r="CD47" s="755"/>
      <c r="CE47" s="756"/>
      <c r="CF47" s="638" t="s">
        <v>359</v>
      </c>
      <c r="CG47" s="639"/>
      <c r="CH47" s="639"/>
      <c r="CI47" s="639"/>
      <c r="CJ47" s="639"/>
      <c r="CK47" s="639"/>
      <c r="CL47" s="639"/>
      <c r="CM47" s="639"/>
      <c r="CN47" s="639"/>
      <c r="CO47" s="639"/>
      <c r="CP47" s="639"/>
      <c r="CQ47" s="640"/>
      <c r="CR47" s="641" t="s">
        <v>239</v>
      </c>
      <c r="CS47" s="674"/>
      <c r="CT47" s="674"/>
      <c r="CU47" s="674"/>
      <c r="CV47" s="674"/>
      <c r="CW47" s="674"/>
      <c r="CX47" s="674"/>
      <c r="CY47" s="675"/>
      <c r="CZ47" s="646" t="s">
        <v>239</v>
      </c>
      <c r="DA47" s="676"/>
      <c r="DB47" s="676"/>
      <c r="DC47" s="679"/>
      <c r="DD47" s="650" t="s">
        <v>239</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c r="CD48" s="757"/>
      <c r="CE48" s="758"/>
      <c r="CF48" s="638" t="s">
        <v>360</v>
      </c>
      <c r="CG48" s="639"/>
      <c r="CH48" s="639"/>
      <c r="CI48" s="639"/>
      <c r="CJ48" s="639"/>
      <c r="CK48" s="639"/>
      <c r="CL48" s="639"/>
      <c r="CM48" s="639"/>
      <c r="CN48" s="639"/>
      <c r="CO48" s="639"/>
      <c r="CP48" s="639"/>
      <c r="CQ48" s="640"/>
      <c r="CR48" s="641" t="s">
        <v>175</v>
      </c>
      <c r="CS48" s="642"/>
      <c r="CT48" s="642"/>
      <c r="CU48" s="642"/>
      <c r="CV48" s="642"/>
      <c r="CW48" s="642"/>
      <c r="CX48" s="642"/>
      <c r="CY48" s="643"/>
      <c r="CZ48" s="646" t="s">
        <v>175</v>
      </c>
      <c r="DA48" s="647"/>
      <c r="DB48" s="647"/>
      <c r="DC48" s="742"/>
      <c r="DD48" s="650" t="s">
        <v>175</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c r="CD49" s="686" t="s">
        <v>361</v>
      </c>
      <c r="CE49" s="687"/>
      <c r="CF49" s="687"/>
      <c r="CG49" s="687"/>
      <c r="CH49" s="687"/>
      <c r="CI49" s="687"/>
      <c r="CJ49" s="687"/>
      <c r="CK49" s="687"/>
      <c r="CL49" s="687"/>
      <c r="CM49" s="687"/>
      <c r="CN49" s="687"/>
      <c r="CO49" s="687"/>
      <c r="CP49" s="687"/>
      <c r="CQ49" s="688"/>
      <c r="CR49" s="721">
        <v>15144278</v>
      </c>
      <c r="CS49" s="711"/>
      <c r="CT49" s="711"/>
      <c r="CU49" s="711"/>
      <c r="CV49" s="711"/>
      <c r="CW49" s="711"/>
      <c r="CX49" s="711"/>
      <c r="CY49" s="743"/>
      <c r="CZ49" s="726">
        <v>100</v>
      </c>
      <c r="DA49" s="744"/>
      <c r="DB49" s="744"/>
      <c r="DC49" s="745"/>
      <c r="DD49" s="746">
        <v>10917715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ZkxyOCF9VQCZFuj08kgsxVVqsmpHl6yTfqAkKGS8XnA75z0seA519khh750BY4PTHJkPo7gyWbWmyIdLAU5mxw==" saltValue="TdsaZ7Ql+QLfBWfTFHBMo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R8" sqref="BR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15838</v>
      </c>
      <c r="R7" s="777"/>
      <c r="S7" s="777"/>
      <c r="T7" s="777"/>
      <c r="U7" s="777"/>
      <c r="V7" s="777">
        <v>15089</v>
      </c>
      <c r="W7" s="777"/>
      <c r="X7" s="777"/>
      <c r="Y7" s="777"/>
      <c r="Z7" s="777"/>
      <c r="AA7" s="777">
        <v>749</v>
      </c>
      <c r="AB7" s="777"/>
      <c r="AC7" s="777"/>
      <c r="AD7" s="777"/>
      <c r="AE7" s="778"/>
      <c r="AF7" s="779">
        <v>692</v>
      </c>
      <c r="AG7" s="780"/>
      <c r="AH7" s="780"/>
      <c r="AI7" s="780"/>
      <c r="AJ7" s="781"/>
      <c r="AK7" s="816">
        <v>19</v>
      </c>
      <c r="AL7" s="817"/>
      <c r="AM7" s="817"/>
      <c r="AN7" s="817"/>
      <c r="AO7" s="817"/>
      <c r="AP7" s="817">
        <v>12147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590</v>
      </c>
      <c r="BS7" s="820" t="s">
        <v>588</v>
      </c>
      <c r="BT7" s="821"/>
      <c r="BU7" s="821"/>
      <c r="BV7" s="821"/>
      <c r="BW7" s="821"/>
      <c r="BX7" s="821"/>
      <c r="BY7" s="821"/>
      <c r="BZ7" s="821"/>
      <c r="CA7" s="821"/>
      <c r="CB7" s="821"/>
      <c r="CC7" s="821"/>
      <c r="CD7" s="821"/>
      <c r="CE7" s="821"/>
      <c r="CF7" s="821"/>
      <c r="CG7" s="822"/>
      <c r="CH7" s="813">
        <v>0</v>
      </c>
      <c r="CI7" s="814"/>
      <c r="CJ7" s="814"/>
      <c r="CK7" s="814"/>
      <c r="CL7" s="815"/>
      <c r="CM7" s="813">
        <v>4</v>
      </c>
      <c r="CN7" s="814"/>
      <c r="CO7" s="814"/>
      <c r="CP7" s="814"/>
      <c r="CQ7" s="815"/>
      <c r="CR7" s="813">
        <v>2</v>
      </c>
      <c r="CS7" s="814"/>
      <c r="CT7" s="814"/>
      <c r="CU7" s="814"/>
      <c r="CV7" s="815"/>
      <c r="CW7" s="813"/>
      <c r="CX7" s="814"/>
      <c r="CY7" s="814"/>
      <c r="CZ7" s="814"/>
      <c r="DA7" s="815"/>
      <c r="DB7" s="813">
        <v>18</v>
      </c>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589</v>
      </c>
      <c r="BT8" s="811"/>
      <c r="BU8" s="811"/>
      <c r="BV8" s="811"/>
      <c r="BW8" s="811"/>
      <c r="BX8" s="811"/>
      <c r="BY8" s="811"/>
      <c r="BZ8" s="811"/>
      <c r="CA8" s="811"/>
      <c r="CB8" s="811"/>
      <c r="CC8" s="811"/>
      <c r="CD8" s="811"/>
      <c r="CE8" s="811"/>
      <c r="CF8" s="811"/>
      <c r="CG8" s="812"/>
      <c r="CH8" s="823">
        <v>16</v>
      </c>
      <c r="CI8" s="824"/>
      <c r="CJ8" s="824"/>
      <c r="CK8" s="824"/>
      <c r="CL8" s="825"/>
      <c r="CM8" s="823">
        <v>26</v>
      </c>
      <c r="CN8" s="824"/>
      <c r="CO8" s="824"/>
      <c r="CP8" s="824"/>
      <c r="CQ8" s="825"/>
      <c r="CR8" s="823">
        <v>3</v>
      </c>
      <c r="CS8" s="824"/>
      <c r="CT8" s="824"/>
      <c r="CU8" s="824"/>
      <c r="CV8" s="825"/>
      <c r="CW8" s="823"/>
      <c r="CX8" s="824"/>
      <c r="CY8" s="824"/>
      <c r="CZ8" s="824"/>
      <c r="DA8" s="825"/>
      <c r="DB8" s="823" t="s">
        <v>579</v>
      </c>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386</v>
      </c>
      <c r="B23" s="832" t="s">
        <v>387</v>
      </c>
      <c r="C23" s="833"/>
      <c r="D23" s="833"/>
      <c r="E23" s="833"/>
      <c r="F23" s="833"/>
      <c r="G23" s="833"/>
      <c r="H23" s="833"/>
      <c r="I23" s="833"/>
      <c r="J23" s="833"/>
      <c r="K23" s="833"/>
      <c r="L23" s="833"/>
      <c r="M23" s="833"/>
      <c r="N23" s="833"/>
      <c r="O23" s="833"/>
      <c r="P23" s="834"/>
      <c r="Q23" s="835">
        <v>15838</v>
      </c>
      <c r="R23" s="836"/>
      <c r="S23" s="836"/>
      <c r="T23" s="836"/>
      <c r="U23" s="836"/>
      <c r="V23" s="836">
        <v>15089</v>
      </c>
      <c r="W23" s="836"/>
      <c r="X23" s="836"/>
      <c r="Y23" s="836"/>
      <c r="Z23" s="836"/>
      <c r="AA23" s="836">
        <v>749</v>
      </c>
      <c r="AB23" s="836"/>
      <c r="AC23" s="836"/>
      <c r="AD23" s="836"/>
      <c r="AE23" s="837"/>
      <c r="AF23" s="838">
        <v>692</v>
      </c>
      <c r="AG23" s="836"/>
      <c r="AH23" s="836"/>
      <c r="AI23" s="836"/>
      <c r="AJ23" s="839"/>
      <c r="AK23" s="840"/>
      <c r="AL23" s="841"/>
      <c r="AM23" s="841"/>
      <c r="AN23" s="841"/>
      <c r="AO23" s="841"/>
      <c r="AP23" s="836">
        <v>12147</v>
      </c>
      <c r="AQ23" s="836"/>
      <c r="AR23" s="836"/>
      <c r="AS23" s="836"/>
      <c r="AT23" s="836"/>
      <c r="AU23" s="842"/>
      <c r="AV23" s="842"/>
      <c r="AW23" s="842"/>
      <c r="AX23" s="842"/>
      <c r="AY23" s="843"/>
      <c r="AZ23" s="851" t="s">
        <v>175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398</v>
      </c>
      <c r="C28" s="774"/>
      <c r="D28" s="774"/>
      <c r="E28" s="774"/>
      <c r="F28" s="774"/>
      <c r="G28" s="774"/>
      <c r="H28" s="774"/>
      <c r="I28" s="774"/>
      <c r="J28" s="774"/>
      <c r="K28" s="774"/>
      <c r="L28" s="774"/>
      <c r="M28" s="774"/>
      <c r="N28" s="774"/>
      <c r="O28" s="774"/>
      <c r="P28" s="775"/>
      <c r="Q28" s="864">
        <v>5320</v>
      </c>
      <c r="R28" s="865"/>
      <c r="S28" s="865"/>
      <c r="T28" s="865"/>
      <c r="U28" s="865"/>
      <c r="V28" s="865">
        <v>4884</v>
      </c>
      <c r="W28" s="865"/>
      <c r="X28" s="865"/>
      <c r="Y28" s="865"/>
      <c r="Z28" s="865"/>
      <c r="AA28" s="865">
        <v>436</v>
      </c>
      <c r="AB28" s="865"/>
      <c r="AC28" s="865"/>
      <c r="AD28" s="865"/>
      <c r="AE28" s="866"/>
      <c r="AF28" s="867">
        <v>436</v>
      </c>
      <c r="AG28" s="865"/>
      <c r="AH28" s="865"/>
      <c r="AI28" s="865"/>
      <c r="AJ28" s="868"/>
      <c r="AK28" s="869">
        <v>331</v>
      </c>
      <c r="AL28" s="860"/>
      <c r="AM28" s="860"/>
      <c r="AN28" s="860"/>
      <c r="AO28" s="860"/>
      <c r="AP28" s="860" t="s">
        <v>579</v>
      </c>
      <c r="AQ28" s="860"/>
      <c r="AR28" s="860"/>
      <c r="AS28" s="860"/>
      <c r="AT28" s="860"/>
      <c r="AU28" s="860" t="s">
        <v>579</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399</v>
      </c>
      <c r="C29" s="798"/>
      <c r="D29" s="798"/>
      <c r="E29" s="798"/>
      <c r="F29" s="798"/>
      <c r="G29" s="798"/>
      <c r="H29" s="798"/>
      <c r="I29" s="798"/>
      <c r="J29" s="798"/>
      <c r="K29" s="798"/>
      <c r="L29" s="798"/>
      <c r="M29" s="798"/>
      <c r="N29" s="798"/>
      <c r="O29" s="798"/>
      <c r="P29" s="799"/>
      <c r="Q29" s="800">
        <v>3372</v>
      </c>
      <c r="R29" s="801"/>
      <c r="S29" s="801"/>
      <c r="T29" s="801"/>
      <c r="U29" s="801"/>
      <c r="V29" s="801">
        <v>3258</v>
      </c>
      <c r="W29" s="801"/>
      <c r="X29" s="801"/>
      <c r="Y29" s="801"/>
      <c r="Z29" s="801"/>
      <c r="AA29" s="801">
        <v>113</v>
      </c>
      <c r="AB29" s="801"/>
      <c r="AC29" s="801"/>
      <c r="AD29" s="801"/>
      <c r="AE29" s="802"/>
      <c r="AF29" s="803">
        <v>113</v>
      </c>
      <c r="AG29" s="804"/>
      <c r="AH29" s="804"/>
      <c r="AI29" s="804"/>
      <c r="AJ29" s="805"/>
      <c r="AK29" s="872">
        <v>439</v>
      </c>
      <c r="AL29" s="873"/>
      <c r="AM29" s="873"/>
      <c r="AN29" s="873"/>
      <c r="AO29" s="873"/>
      <c r="AP29" s="873" t="s">
        <v>579</v>
      </c>
      <c r="AQ29" s="873"/>
      <c r="AR29" s="873"/>
      <c r="AS29" s="873"/>
      <c r="AT29" s="873"/>
      <c r="AU29" s="873" t="s">
        <v>579</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400</v>
      </c>
      <c r="C30" s="798"/>
      <c r="D30" s="798"/>
      <c r="E30" s="798"/>
      <c r="F30" s="798"/>
      <c r="G30" s="798"/>
      <c r="H30" s="798"/>
      <c r="I30" s="798"/>
      <c r="J30" s="798"/>
      <c r="K30" s="798"/>
      <c r="L30" s="798"/>
      <c r="M30" s="798"/>
      <c r="N30" s="798"/>
      <c r="O30" s="798"/>
      <c r="P30" s="799"/>
      <c r="Q30" s="800">
        <v>627</v>
      </c>
      <c r="R30" s="801"/>
      <c r="S30" s="801"/>
      <c r="T30" s="801"/>
      <c r="U30" s="801"/>
      <c r="V30" s="801">
        <v>620</v>
      </c>
      <c r="W30" s="801"/>
      <c r="X30" s="801"/>
      <c r="Y30" s="801"/>
      <c r="Z30" s="801"/>
      <c r="AA30" s="801">
        <v>7</v>
      </c>
      <c r="AB30" s="801"/>
      <c r="AC30" s="801"/>
      <c r="AD30" s="801"/>
      <c r="AE30" s="802"/>
      <c r="AF30" s="803">
        <v>7</v>
      </c>
      <c r="AG30" s="804"/>
      <c r="AH30" s="804"/>
      <c r="AI30" s="804"/>
      <c r="AJ30" s="805"/>
      <c r="AK30" s="872">
        <v>113</v>
      </c>
      <c r="AL30" s="873"/>
      <c r="AM30" s="873"/>
      <c r="AN30" s="873"/>
      <c r="AO30" s="873"/>
      <c r="AP30" s="873" t="s">
        <v>579</v>
      </c>
      <c r="AQ30" s="873"/>
      <c r="AR30" s="873"/>
      <c r="AS30" s="873"/>
      <c r="AT30" s="873"/>
      <c r="AU30" s="873" t="s">
        <v>579</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401</v>
      </c>
      <c r="C31" s="798"/>
      <c r="D31" s="798"/>
      <c r="E31" s="798"/>
      <c r="F31" s="798"/>
      <c r="G31" s="798"/>
      <c r="H31" s="798"/>
      <c r="I31" s="798"/>
      <c r="J31" s="798"/>
      <c r="K31" s="798"/>
      <c r="L31" s="798"/>
      <c r="M31" s="798"/>
      <c r="N31" s="798"/>
      <c r="O31" s="798"/>
      <c r="P31" s="799"/>
      <c r="Q31" s="800">
        <v>1058</v>
      </c>
      <c r="R31" s="801"/>
      <c r="S31" s="801"/>
      <c r="T31" s="801"/>
      <c r="U31" s="801"/>
      <c r="V31" s="801">
        <v>902</v>
      </c>
      <c r="W31" s="801"/>
      <c r="X31" s="801"/>
      <c r="Y31" s="801"/>
      <c r="Z31" s="801"/>
      <c r="AA31" s="801">
        <v>156</v>
      </c>
      <c r="AB31" s="801"/>
      <c r="AC31" s="801"/>
      <c r="AD31" s="801"/>
      <c r="AE31" s="802"/>
      <c r="AF31" s="803">
        <v>1214</v>
      </c>
      <c r="AG31" s="804"/>
      <c r="AH31" s="804"/>
      <c r="AI31" s="804"/>
      <c r="AJ31" s="805"/>
      <c r="AK31" s="872">
        <v>6</v>
      </c>
      <c r="AL31" s="873"/>
      <c r="AM31" s="873"/>
      <c r="AN31" s="873"/>
      <c r="AO31" s="873"/>
      <c r="AP31" s="873">
        <v>1591</v>
      </c>
      <c r="AQ31" s="873"/>
      <c r="AR31" s="873"/>
      <c r="AS31" s="873"/>
      <c r="AT31" s="873"/>
      <c r="AU31" s="873">
        <v>2</v>
      </c>
      <c r="AV31" s="873"/>
      <c r="AW31" s="873"/>
      <c r="AX31" s="873"/>
      <c r="AY31" s="873"/>
      <c r="AZ31" s="874"/>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403</v>
      </c>
      <c r="C32" s="798"/>
      <c r="D32" s="798"/>
      <c r="E32" s="798"/>
      <c r="F32" s="798"/>
      <c r="G32" s="798"/>
      <c r="H32" s="798"/>
      <c r="I32" s="798"/>
      <c r="J32" s="798"/>
      <c r="K32" s="798"/>
      <c r="L32" s="798"/>
      <c r="M32" s="798"/>
      <c r="N32" s="798"/>
      <c r="O32" s="798"/>
      <c r="P32" s="799"/>
      <c r="Q32" s="800">
        <v>1216</v>
      </c>
      <c r="R32" s="801"/>
      <c r="S32" s="801"/>
      <c r="T32" s="801"/>
      <c r="U32" s="801"/>
      <c r="V32" s="801">
        <v>1199</v>
      </c>
      <c r="W32" s="801"/>
      <c r="X32" s="801"/>
      <c r="Y32" s="801"/>
      <c r="Z32" s="801"/>
      <c r="AA32" s="801">
        <v>16</v>
      </c>
      <c r="AB32" s="801"/>
      <c r="AC32" s="801"/>
      <c r="AD32" s="801"/>
      <c r="AE32" s="802"/>
      <c r="AF32" s="803">
        <v>16</v>
      </c>
      <c r="AG32" s="804"/>
      <c r="AH32" s="804"/>
      <c r="AI32" s="804"/>
      <c r="AJ32" s="805"/>
      <c r="AK32" s="872">
        <v>395</v>
      </c>
      <c r="AL32" s="873"/>
      <c r="AM32" s="873"/>
      <c r="AN32" s="873"/>
      <c r="AO32" s="873"/>
      <c r="AP32" s="873">
        <v>5924</v>
      </c>
      <c r="AQ32" s="873"/>
      <c r="AR32" s="873"/>
      <c r="AS32" s="873"/>
      <c r="AT32" s="873"/>
      <c r="AU32" s="873">
        <v>2927</v>
      </c>
      <c r="AV32" s="873"/>
      <c r="AW32" s="873"/>
      <c r="AX32" s="873"/>
      <c r="AY32" s="873"/>
      <c r="AZ32" s="874"/>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83</v>
      </c>
      <c r="R33" s="801"/>
      <c r="S33" s="801"/>
      <c r="T33" s="801"/>
      <c r="U33" s="801"/>
      <c r="V33" s="801">
        <v>78</v>
      </c>
      <c r="W33" s="801"/>
      <c r="X33" s="801"/>
      <c r="Y33" s="801"/>
      <c r="Z33" s="801"/>
      <c r="AA33" s="801">
        <v>5</v>
      </c>
      <c r="AB33" s="801"/>
      <c r="AC33" s="801"/>
      <c r="AD33" s="801"/>
      <c r="AE33" s="802"/>
      <c r="AF33" s="803">
        <v>5</v>
      </c>
      <c r="AG33" s="804"/>
      <c r="AH33" s="804"/>
      <c r="AI33" s="804"/>
      <c r="AJ33" s="805"/>
      <c r="AK33" s="872">
        <v>57</v>
      </c>
      <c r="AL33" s="873"/>
      <c r="AM33" s="873"/>
      <c r="AN33" s="873"/>
      <c r="AO33" s="873"/>
      <c r="AP33" s="873">
        <v>508</v>
      </c>
      <c r="AQ33" s="873"/>
      <c r="AR33" s="873"/>
      <c r="AS33" s="873"/>
      <c r="AT33" s="873"/>
      <c r="AU33" s="873">
        <v>474</v>
      </c>
      <c r="AV33" s="873"/>
      <c r="AW33" s="873"/>
      <c r="AX33" s="873"/>
      <c r="AY33" s="873"/>
      <c r="AZ33" s="874"/>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0</v>
      </c>
      <c r="R34" s="801"/>
      <c r="S34" s="801"/>
      <c r="T34" s="801"/>
      <c r="U34" s="801"/>
      <c r="V34" s="801">
        <v>0</v>
      </c>
      <c r="W34" s="801"/>
      <c r="X34" s="801"/>
      <c r="Y34" s="801"/>
      <c r="Z34" s="801"/>
      <c r="AA34" s="801" t="s">
        <v>579</v>
      </c>
      <c r="AB34" s="801"/>
      <c r="AC34" s="801"/>
      <c r="AD34" s="801"/>
      <c r="AE34" s="802"/>
      <c r="AF34" s="803">
        <v>7</v>
      </c>
      <c r="AG34" s="804"/>
      <c r="AH34" s="804"/>
      <c r="AI34" s="804"/>
      <c r="AJ34" s="805"/>
      <c r="AK34" s="872" t="s">
        <v>579</v>
      </c>
      <c r="AL34" s="873"/>
      <c r="AM34" s="873"/>
      <c r="AN34" s="873"/>
      <c r="AO34" s="873"/>
      <c r="AP34" s="873" t="s">
        <v>579</v>
      </c>
      <c r="AQ34" s="873"/>
      <c r="AR34" s="873"/>
      <c r="AS34" s="873"/>
      <c r="AT34" s="873"/>
      <c r="AU34" s="873" t="s">
        <v>586</v>
      </c>
      <c r="AV34" s="873"/>
      <c r="AW34" s="873"/>
      <c r="AX34" s="873"/>
      <c r="AY34" s="873"/>
      <c r="AZ34" s="874"/>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408</v>
      </c>
      <c r="C35" s="798"/>
      <c r="D35" s="798"/>
      <c r="E35" s="798"/>
      <c r="F35" s="798"/>
      <c r="G35" s="798"/>
      <c r="H35" s="798"/>
      <c r="I35" s="798"/>
      <c r="J35" s="798"/>
      <c r="K35" s="798"/>
      <c r="L35" s="798"/>
      <c r="M35" s="798"/>
      <c r="N35" s="798"/>
      <c r="O35" s="798"/>
      <c r="P35" s="799"/>
      <c r="Q35" s="800">
        <v>61</v>
      </c>
      <c r="R35" s="801"/>
      <c r="S35" s="801"/>
      <c r="T35" s="801"/>
      <c r="U35" s="801"/>
      <c r="V35" s="801">
        <v>61</v>
      </c>
      <c r="W35" s="801"/>
      <c r="X35" s="801"/>
      <c r="Y35" s="801"/>
      <c r="Z35" s="801"/>
      <c r="AA35" s="801" t="s">
        <v>579</v>
      </c>
      <c r="AB35" s="801"/>
      <c r="AC35" s="801"/>
      <c r="AD35" s="801"/>
      <c r="AE35" s="802"/>
      <c r="AF35" s="803" t="s">
        <v>175</v>
      </c>
      <c r="AG35" s="804"/>
      <c r="AH35" s="804"/>
      <c r="AI35" s="804"/>
      <c r="AJ35" s="805"/>
      <c r="AK35" s="872">
        <v>8</v>
      </c>
      <c r="AL35" s="873"/>
      <c r="AM35" s="873"/>
      <c r="AN35" s="873"/>
      <c r="AO35" s="873"/>
      <c r="AP35" s="873" t="s">
        <v>579</v>
      </c>
      <c r="AQ35" s="873"/>
      <c r="AR35" s="873"/>
      <c r="AS35" s="873"/>
      <c r="AT35" s="873"/>
      <c r="AU35" s="873" t="s">
        <v>579</v>
      </c>
      <c r="AV35" s="873"/>
      <c r="AW35" s="873"/>
      <c r="AX35" s="873"/>
      <c r="AY35" s="873"/>
      <c r="AZ35" s="874"/>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386</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1799</v>
      </c>
      <c r="AG63" s="884"/>
      <c r="AH63" s="884"/>
      <c r="AI63" s="884"/>
      <c r="AJ63" s="885"/>
      <c r="AK63" s="886"/>
      <c r="AL63" s="881"/>
      <c r="AM63" s="881"/>
      <c r="AN63" s="881"/>
      <c r="AO63" s="881"/>
      <c r="AP63" s="884">
        <f>SUM(AP31:AT33)</f>
        <v>8023</v>
      </c>
      <c r="AQ63" s="884"/>
      <c r="AR63" s="884"/>
      <c r="AS63" s="884"/>
      <c r="AT63" s="884"/>
      <c r="AU63" s="884">
        <f>SUM(AU31:AY33)</f>
        <v>3403</v>
      </c>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390</v>
      </c>
      <c r="R66" s="760"/>
      <c r="S66" s="760"/>
      <c r="T66" s="760"/>
      <c r="U66" s="761"/>
      <c r="V66" s="759" t="s">
        <v>414</v>
      </c>
      <c r="W66" s="760"/>
      <c r="X66" s="760"/>
      <c r="Y66" s="760"/>
      <c r="Z66" s="761"/>
      <c r="AA66" s="759" t="s">
        <v>392</v>
      </c>
      <c r="AB66" s="760"/>
      <c r="AC66" s="760"/>
      <c r="AD66" s="760"/>
      <c r="AE66" s="761"/>
      <c r="AF66" s="894" t="s">
        <v>415</v>
      </c>
      <c r="AG66" s="855"/>
      <c r="AH66" s="855"/>
      <c r="AI66" s="855"/>
      <c r="AJ66" s="895"/>
      <c r="AK66" s="759" t="s">
        <v>394</v>
      </c>
      <c r="AL66" s="783"/>
      <c r="AM66" s="783"/>
      <c r="AN66" s="783"/>
      <c r="AO66" s="784"/>
      <c r="AP66" s="759" t="s">
        <v>395</v>
      </c>
      <c r="AQ66" s="760"/>
      <c r="AR66" s="760"/>
      <c r="AS66" s="760"/>
      <c r="AT66" s="761"/>
      <c r="AU66" s="759" t="s">
        <v>416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580</v>
      </c>
      <c r="C68" s="912"/>
      <c r="D68" s="912"/>
      <c r="E68" s="912"/>
      <c r="F68" s="912"/>
      <c r="G68" s="912"/>
      <c r="H68" s="912"/>
      <c r="I68" s="912"/>
      <c r="J68" s="912"/>
      <c r="K68" s="912"/>
      <c r="L68" s="912"/>
      <c r="M68" s="912"/>
      <c r="N68" s="912"/>
      <c r="O68" s="912"/>
      <c r="P68" s="913"/>
      <c r="Q68" s="914">
        <v>502</v>
      </c>
      <c r="R68" s="908"/>
      <c r="S68" s="908"/>
      <c r="T68" s="908"/>
      <c r="U68" s="908"/>
      <c r="V68" s="908">
        <v>475</v>
      </c>
      <c r="W68" s="908"/>
      <c r="X68" s="908"/>
      <c r="Y68" s="908"/>
      <c r="Z68" s="908"/>
      <c r="AA68" s="908">
        <v>27</v>
      </c>
      <c r="AB68" s="908"/>
      <c r="AC68" s="908"/>
      <c r="AD68" s="908"/>
      <c r="AE68" s="908"/>
      <c r="AF68" s="908">
        <v>27</v>
      </c>
      <c r="AG68" s="908"/>
      <c r="AH68" s="908"/>
      <c r="AI68" s="908"/>
      <c r="AJ68" s="908"/>
      <c r="AK68" s="908">
        <v>25</v>
      </c>
      <c r="AL68" s="908"/>
      <c r="AM68" s="908"/>
      <c r="AN68" s="908"/>
      <c r="AO68" s="908"/>
      <c r="AP68" s="908">
        <v>240</v>
      </c>
      <c r="AQ68" s="908"/>
      <c r="AR68" s="908"/>
      <c r="AS68" s="908"/>
      <c r="AT68" s="908"/>
      <c r="AU68" s="908">
        <v>30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581</v>
      </c>
      <c r="C69" s="916"/>
      <c r="D69" s="916"/>
      <c r="E69" s="916"/>
      <c r="F69" s="916"/>
      <c r="G69" s="916"/>
      <c r="H69" s="916"/>
      <c r="I69" s="916"/>
      <c r="J69" s="916"/>
      <c r="K69" s="916"/>
      <c r="L69" s="916"/>
      <c r="M69" s="916"/>
      <c r="N69" s="916"/>
      <c r="O69" s="916"/>
      <c r="P69" s="917"/>
      <c r="Q69" s="918">
        <v>1595</v>
      </c>
      <c r="R69" s="873"/>
      <c r="S69" s="873"/>
      <c r="T69" s="873"/>
      <c r="U69" s="873"/>
      <c r="V69" s="873">
        <v>1570</v>
      </c>
      <c r="W69" s="873"/>
      <c r="X69" s="873"/>
      <c r="Y69" s="873"/>
      <c r="Z69" s="873"/>
      <c r="AA69" s="873">
        <v>24</v>
      </c>
      <c r="AB69" s="873"/>
      <c r="AC69" s="873"/>
      <c r="AD69" s="873"/>
      <c r="AE69" s="873"/>
      <c r="AF69" s="873">
        <v>24</v>
      </c>
      <c r="AG69" s="873"/>
      <c r="AH69" s="873"/>
      <c r="AI69" s="873"/>
      <c r="AJ69" s="873"/>
      <c r="AK69" s="873">
        <v>0</v>
      </c>
      <c r="AL69" s="873"/>
      <c r="AM69" s="873"/>
      <c r="AN69" s="873"/>
      <c r="AO69" s="873"/>
      <c r="AP69" s="873">
        <v>1337</v>
      </c>
      <c r="AQ69" s="873"/>
      <c r="AR69" s="873"/>
      <c r="AS69" s="873"/>
      <c r="AT69" s="873"/>
      <c r="AU69" s="873">
        <v>622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582</v>
      </c>
      <c r="C70" s="916"/>
      <c r="D70" s="916"/>
      <c r="E70" s="916"/>
      <c r="F70" s="916"/>
      <c r="G70" s="916"/>
      <c r="H70" s="916"/>
      <c r="I70" s="916"/>
      <c r="J70" s="916"/>
      <c r="K70" s="916"/>
      <c r="L70" s="916"/>
      <c r="M70" s="916"/>
      <c r="N70" s="916"/>
      <c r="O70" s="916"/>
      <c r="P70" s="917"/>
      <c r="Q70" s="918">
        <v>23533</v>
      </c>
      <c r="R70" s="873"/>
      <c r="S70" s="873"/>
      <c r="T70" s="873"/>
      <c r="U70" s="873"/>
      <c r="V70" s="873">
        <v>22843</v>
      </c>
      <c r="W70" s="873"/>
      <c r="X70" s="873"/>
      <c r="Y70" s="873"/>
      <c r="Z70" s="873"/>
      <c r="AA70" s="873">
        <v>898</v>
      </c>
      <c r="AB70" s="873"/>
      <c r="AC70" s="873"/>
      <c r="AD70" s="873"/>
      <c r="AE70" s="873"/>
      <c r="AF70" s="873">
        <v>689</v>
      </c>
      <c r="AG70" s="873"/>
      <c r="AH70" s="873"/>
      <c r="AI70" s="873"/>
      <c r="AJ70" s="873"/>
      <c r="AK70" s="873">
        <v>22</v>
      </c>
      <c r="AL70" s="873"/>
      <c r="AM70" s="873"/>
      <c r="AN70" s="873"/>
      <c r="AO70" s="873"/>
      <c r="AP70" s="873" t="s">
        <v>579</v>
      </c>
      <c r="AQ70" s="873"/>
      <c r="AR70" s="873"/>
      <c r="AS70" s="873"/>
      <c r="AT70" s="873"/>
      <c r="AU70" s="873">
        <v>83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583</v>
      </c>
      <c r="C71" s="916"/>
      <c r="D71" s="916"/>
      <c r="E71" s="916"/>
      <c r="F71" s="916"/>
      <c r="G71" s="916"/>
      <c r="H71" s="916"/>
      <c r="I71" s="916"/>
      <c r="J71" s="916"/>
      <c r="K71" s="916"/>
      <c r="L71" s="916"/>
      <c r="M71" s="916"/>
      <c r="N71" s="916"/>
      <c r="O71" s="916"/>
      <c r="P71" s="917"/>
      <c r="Q71" s="918">
        <v>405</v>
      </c>
      <c r="R71" s="873"/>
      <c r="S71" s="873"/>
      <c r="T71" s="873"/>
      <c r="U71" s="873"/>
      <c r="V71" s="873">
        <v>397</v>
      </c>
      <c r="W71" s="873"/>
      <c r="X71" s="873"/>
      <c r="Y71" s="873"/>
      <c r="Z71" s="873"/>
      <c r="AA71" s="873">
        <v>8</v>
      </c>
      <c r="AB71" s="873"/>
      <c r="AC71" s="873"/>
      <c r="AD71" s="873"/>
      <c r="AE71" s="873"/>
      <c r="AF71" s="873">
        <v>8</v>
      </c>
      <c r="AG71" s="873"/>
      <c r="AH71" s="873"/>
      <c r="AI71" s="873"/>
      <c r="AJ71" s="873"/>
      <c r="AK71" s="873">
        <v>46</v>
      </c>
      <c r="AL71" s="873"/>
      <c r="AM71" s="873"/>
      <c r="AN71" s="873"/>
      <c r="AO71" s="873"/>
      <c r="AP71" s="873" t="s">
        <v>579</v>
      </c>
      <c r="AQ71" s="873"/>
      <c r="AR71" s="873"/>
      <c r="AS71" s="873"/>
      <c r="AT71" s="873"/>
      <c r="AU71" s="873" t="s">
        <v>579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584</v>
      </c>
      <c r="C72" s="916"/>
      <c r="D72" s="916"/>
      <c r="E72" s="916"/>
      <c r="F72" s="916"/>
      <c r="G72" s="916"/>
      <c r="H72" s="916"/>
      <c r="I72" s="916"/>
      <c r="J72" s="916"/>
      <c r="K72" s="916"/>
      <c r="L72" s="916"/>
      <c r="M72" s="916"/>
      <c r="N72" s="916"/>
      <c r="O72" s="916"/>
      <c r="P72" s="917"/>
      <c r="Q72" s="918">
        <v>144</v>
      </c>
      <c r="R72" s="873"/>
      <c r="S72" s="873"/>
      <c r="T72" s="873"/>
      <c r="U72" s="873"/>
      <c r="V72" s="873">
        <v>122</v>
      </c>
      <c r="W72" s="873"/>
      <c r="X72" s="873"/>
      <c r="Y72" s="873"/>
      <c r="Z72" s="873"/>
      <c r="AA72" s="873">
        <v>22</v>
      </c>
      <c r="AB72" s="873"/>
      <c r="AC72" s="873"/>
      <c r="AD72" s="873"/>
      <c r="AE72" s="873"/>
      <c r="AF72" s="873">
        <v>22</v>
      </c>
      <c r="AG72" s="873"/>
      <c r="AH72" s="873"/>
      <c r="AI72" s="873"/>
      <c r="AJ72" s="873"/>
      <c r="AK72" s="873">
        <v>0</v>
      </c>
      <c r="AL72" s="873"/>
      <c r="AM72" s="873"/>
      <c r="AN72" s="873"/>
      <c r="AO72" s="873"/>
      <c r="AP72" s="873" t="s">
        <v>587</v>
      </c>
      <c r="AQ72" s="873"/>
      <c r="AR72" s="873"/>
      <c r="AS72" s="873"/>
      <c r="AT72" s="873"/>
      <c r="AU72" s="873" t="s">
        <v>579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585</v>
      </c>
      <c r="C73" s="916"/>
      <c r="D73" s="916"/>
      <c r="E73" s="916"/>
      <c r="F73" s="916"/>
      <c r="G73" s="916"/>
      <c r="H73" s="916"/>
      <c r="I73" s="916"/>
      <c r="J73" s="916"/>
      <c r="K73" s="916"/>
      <c r="L73" s="916"/>
      <c r="M73" s="916"/>
      <c r="N73" s="916"/>
      <c r="O73" s="916"/>
      <c r="P73" s="917"/>
      <c r="Q73" s="918">
        <v>6520</v>
      </c>
      <c r="R73" s="873"/>
      <c r="S73" s="873"/>
      <c r="T73" s="873"/>
      <c r="U73" s="873"/>
      <c r="V73" s="873">
        <v>6341</v>
      </c>
      <c r="W73" s="873"/>
      <c r="X73" s="873"/>
      <c r="Y73" s="873"/>
      <c r="Z73" s="873"/>
      <c r="AA73" s="873">
        <v>179</v>
      </c>
      <c r="AB73" s="873"/>
      <c r="AC73" s="873"/>
      <c r="AD73" s="873"/>
      <c r="AE73" s="873"/>
      <c r="AF73" s="873">
        <v>179</v>
      </c>
      <c r="AG73" s="873"/>
      <c r="AH73" s="873"/>
      <c r="AI73" s="873"/>
      <c r="AJ73" s="873"/>
      <c r="AK73" s="873">
        <v>114</v>
      </c>
      <c r="AL73" s="873"/>
      <c r="AM73" s="873"/>
      <c r="AN73" s="873"/>
      <c r="AO73" s="873"/>
      <c r="AP73" s="873">
        <v>998</v>
      </c>
      <c r="AQ73" s="873"/>
      <c r="AR73" s="873"/>
      <c r="AS73" s="873"/>
      <c r="AT73" s="873"/>
      <c r="AU73" s="873" t="s">
        <v>579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386</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SUM(AF68:AJ73)</f>
        <v>949</v>
      </c>
      <c r="AG88" s="884"/>
      <c r="AH88" s="884"/>
      <c r="AI88" s="884"/>
      <c r="AJ88" s="884"/>
      <c r="AK88" s="881"/>
      <c r="AL88" s="881"/>
      <c r="AM88" s="881"/>
      <c r="AN88" s="881"/>
      <c r="AO88" s="881"/>
      <c r="AP88" s="884">
        <f>SUM(AP68:AT73)</f>
        <v>2575</v>
      </c>
      <c r="AQ88" s="884"/>
      <c r="AR88" s="884"/>
      <c r="AS88" s="884"/>
      <c r="AT88" s="884"/>
      <c r="AU88" s="884">
        <f>SUM(AU68:AY70)</f>
        <v>735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SUM(CR7:CV8)</f>
        <v>5</v>
      </c>
      <c r="CS102" s="892"/>
      <c r="CT102" s="892"/>
      <c r="CU102" s="892"/>
      <c r="CV102" s="935"/>
      <c r="CW102" s="934"/>
      <c r="CX102" s="892"/>
      <c r="CY102" s="892"/>
      <c r="CZ102" s="892"/>
      <c r="DA102" s="935"/>
      <c r="DB102" s="934">
        <v>18</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305</v>
      </c>
      <c r="AG109" s="937"/>
      <c r="AH109" s="937"/>
      <c r="AI109" s="937"/>
      <c r="AJ109" s="938"/>
      <c r="AK109" s="936" t="s">
        <v>304</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305</v>
      </c>
      <c r="BW109" s="937"/>
      <c r="BX109" s="937"/>
      <c r="BY109" s="937"/>
      <c r="BZ109" s="938"/>
      <c r="CA109" s="936" t="s">
        <v>304</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305</v>
      </c>
      <c r="DM109" s="937"/>
      <c r="DN109" s="937"/>
      <c r="DO109" s="937"/>
      <c r="DP109" s="938"/>
      <c r="DQ109" s="936" t="s">
        <v>304</v>
      </c>
      <c r="DR109" s="937"/>
      <c r="DS109" s="937"/>
      <c r="DT109" s="937"/>
      <c r="DU109" s="938"/>
      <c r="DV109" s="936" t="s">
        <v>427</v>
      </c>
      <c r="DW109" s="937"/>
      <c r="DX109" s="937"/>
      <c r="DY109" s="937"/>
      <c r="DZ109" s="939"/>
    </row>
    <row r="110" spans="1:131" s="246" customFormat="1" ht="26.25" customHeight="1">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1343138</v>
      </c>
      <c r="AB110" s="944"/>
      <c r="AC110" s="944"/>
      <c r="AD110" s="944"/>
      <c r="AE110" s="945"/>
      <c r="AF110" s="946">
        <v>1329350</v>
      </c>
      <c r="AG110" s="944"/>
      <c r="AH110" s="944"/>
      <c r="AI110" s="944"/>
      <c r="AJ110" s="945"/>
      <c r="AK110" s="946">
        <v>1342254</v>
      </c>
      <c r="AL110" s="944"/>
      <c r="AM110" s="944"/>
      <c r="AN110" s="944"/>
      <c r="AO110" s="945"/>
      <c r="AP110" s="947">
        <v>15.2</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11372032</v>
      </c>
      <c r="BR110" s="979"/>
      <c r="BS110" s="979"/>
      <c r="BT110" s="979"/>
      <c r="BU110" s="979"/>
      <c r="BV110" s="979">
        <v>11798441</v>
      </c>
      <c r="BW110" s="979"/>
      <c r="BX110" s="979"/>
      <c r="BY110" s="979"/>
      <c r="BZ110" s="979"/>
      <c r="CA110" s="979">
        <v>12146963</v>
      </c>
      <c r="CB110" s="979"/>
      <c r="CC110" s="979"/>
      <c r="CD110" s="979"/>
      <c r="CE110" s="979"/>
      <c r="CF110" s="993">
        <v>137.30000000000001</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175</v>
      </c>
      <c r="DM110" s="979"/>
      <c r="DN110" s="979"/>
      <c r="DO110" s="979"/>
      <c r="DP110" s="979"/>
      <c r="DQ110" s="979" t="s">
        <v>433</v>
      </c>
      <c r="DR110" s="979"/>
      <c r="DS110" s="979"/>
      <c r="DT110" s="979"/>
      <c r="DU110" s="979"/>
      <c r="DV110" s="980" t="s">
        <v>175</v>
      </c>
      <c r="DW110" s="980"/>
      <c r="DX110" s="980"/>
      <c r="DY110" s="980"/>
      <c r="DZ110" s="981"/>
    </row>
    <row r="111" spans="1:131" s="246" customFormat="1" ht="26.25" customHeight="1">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175</v>
      </c>
      <c r="AB111" s="986"/>
      <c r="AC111" s="986"/>
      <c r="AD111" s="986"/>
      <c r="AE111" s="987"/>
      <c r="AF111" s="988" t="s">
        <v>175</v>
      </c>
      <c r="AG111" s="986"/>
      <c r="AH111" s="986"/>
      <c r="AI111" s="986"/>
      <c r="AJ111" s="987"/>
      <c r="AK111" s="988" t="s">
        <v>433</v>
      </c>
      <c r="AL111" s="986"/>
      <c r="AM111" s="986"/>
      <c r="AN111" s="986"/>
      <c r="AO111" s="987"/>
      <c r="AP111" s="989" t="s">
        <v>411</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v>156832</v>
      </c>
      <c r="BR111" s="972"/>
      <c r="BS111" s="972"/>
      <c r="BT111" s="972"/>
      <c r="BU111" s="972"/>
      <c r="BV111" s="972">
        <v>79474</v>
      </c>
      <c r="BW111" s="972"/>
      <c r="BX111" s="972"/>
      <c r="BY111" s="972"/>
      <c r="BZ111" s="972"/>
      <c r="CA111" s="972">
        <v>17800</v>
      </c>
      <c r="CB111" s="972"/>
      <c r="CC111" s="972"/>
      <c r="CD111" s="972"/>
      <c r="CE111" s="972"/>
      <c r="CF111" s="966">
        <v>0.2</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175</v>
      </c>
      <c r="DH111" s="972"/>
      <c r="DI111" s="972"/>
      <c r="DJ111" s="972"/>
      <c r="DK111" s="972"/>
      <c r="DL111" s="972" t="s">
        <v>175</v>
      </c>
      <c r="DM111" s="972"/>
      <c r="DN111" s="972"/>
      <c r="DO111" s="972"/>
      <c r="DP111" s="972"/>
      <c r="DQ111" s="972" t="s">
        <v>433</v>
      </c>
      <c r="DR111" s="972"/>
      <c r="DS111" s="972"/>
      <c r="DT111" s="972"/>
      <c r="DU111" s="972"/>
      <c r="DV111" s="973" t="s">
        <v>433</v>
      </c>
      <c r="DW111" s="973"/>
      <c r="DX111" s="973"/>
      <c r="DY111" s="973"/>
      <c r="DZ111" s="974"/>
    </row>
    <row r="112" spans="1:131" s="246" customFormat="1" ht="26.25" customHeight="1">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439</v>
      </c>
      <c r="AB112" s="1011"/>
      <c r="AC112" s="1011"/>
      <c r="AD112" s="1011"/>
      <c r="AE112" s="1012"/>
      <c r="AF112" s="1013" t="s">
        <v>433</v>
      </c>
      <c r="AG112" s="1011"/>
      <c r="AH112" s="1011"/>
      <c r="AI112" s="1011"/>
      <c r="AJ112" s="1012"/>
      <c r="AK112" s="1013" t="s">
        <v>433</v>
      </c>
      <c r="AL112" s="1011"/>
      <c r="AM112" s="1011"/>
      <c r="AN112" s="1011"/>
      <c r="AO112" s="1012"/>
      <c r="AP112" s="1014" t="s">
        <v>175</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3739345</v>
      </c>
      <c r="BR112" s="972"/>
      <c r="BS112" s="972"/>
      <c r="BT112" s="972"/>
      <c r="BU112" s="972"/>
      <c r="BV112" s="972">
        <v>3506165</v>
      </c>
      <c r="BW112" s="972"/>
      <c r="BX112" s="972"/>
      <c r="BY112" s="972"/>
      <c r="BZ112" s="972"/>
      <c r="CA112" s="972">
        <v>3401828</v>
      </c>
      <c r="CB112" s="972"/>
      <c r="CC112" s="972"/>
      <c r="CD112" s="972"/>
      <c r="CE112" s="972"/>
      <c r="CF112" s="966">
        <v>38.5</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433</v>
      </c>
      <c r="DH112" s="972"/>
      <c r="DI112" s="972"/>
      <c r="DJ112" s="972"/>
      <c r="DK112" s="972"/>
      <c r="DL112" s="972" t="s">
        <v>433</v>
      </c>
      <c r="DM112" s="972"/>
      <c r="DN112" s="972"/>
      <c r="DO112" s="972"/>
      <c r="DP112" s="972"/>
      <c r="DQ112" s="972" t="s">
        <v>433</v>
      </c>
      <c r="DR112" s="972"/>
      <c r="DS112" s="972"/>
      <c r="DT112" s="972"/>
      <c r="DU112" s="972"/>
      <c r="DV112" s="973" t="s">
        <v>433</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331446</v>
      </c>
      <c r="AB113" s="986"/>
      <c r="AC113" s="986"/>
      <c r="AD113" s="986"/>
      <c r="AE113" s="987"/>
      <c r="AF113" s="988">
        <v>336927</v>
      </c>
      <c r="AG113" s="986"/>
      <c r="AH113" s="986"/>
      <c r="AI113" s="986"/>
      <c r="AJ113" s="987"/>
      <c r="AK113" s="988">
        <v>351896</v>
      </c>
      <c r="AL113" s="986"/>
      <c r="AM113" s="986"/>
      <c r="AN113" s="986"/>
      <c r="AO113" s="987"/>
      <c r="AP113" s="989">
        <v>4</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921429</v>
      </c>
      <c r="BR113" s="972"/>
      <c r="BS113" s="972"/>
      <c r="BT113" s="972"/>
      <c r="BU113" s="972"/>
      <c r="BV113" s="972">
        <v>836304</v>
      </c>
      <c r="BW113" s="972"/>
      <c r="BX113" s="972"/>
      <c r="BY113" s="972"/>
      <c r="BZ113" s="972"/>
      <c r="CA113" s="972">
        <v>734968</v>
      </c>
      <c r="CB113" s="972"/>
      <c r="CC113" s="972"/>
      <c r="CD113" s="972"/>
      <c r="CE113" s="972"/>
      <c r="CF113" s="966">
        <v>8.3000000000000007</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433</v>
      </c>
      <c r="DH113" s="1011"/>
      <c r="DI113" s="1011"/>
      <c r="DJ113" s="1011"/>
      <c r="DK113" s="1012"/>
      <c r="DL113" s="1013" t="s">
        <v>433</v>
      </c>
      <c r="DM113" s="1011"/>
      <c r="DN113" s="1011"/>
      <c r="DO113" s="1011"/>
      <c r="DP113" s="1012"/>
      <c r="DQ113" s="1013" t="s">
        <v>433</v>
      </c>
      <c r="DR113" s="1011"/>
      <c r="DS113" s="1011"/>
      <c r="DT113" s="1011"/>
      <c r="DU113" s="1012"/>
      <c r="DV113" s="1014" t="s">
        <v>433</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106795</v>
      </c>
      <c r="AB114" s="1011"/>
      <c r="AC114" s="1011"/>
      <c r="AD114" s="1011"/>
      <c r="AE114" s="1012"/>
      <c r="AF114" s="1013">
        <v>99593</v>
      </c>
      <c r="AG114" s="1011"/>
      <c r="AH114" s="1011"/>
      <c r="AI114" s="1011"/>
      <c r="AJ114" s="1012"/>
      <c r="AK114" s="1013">
        <v>112172</v>
      </c>
      <c r="AL114" s="1011"/>
      <c r="AM114" s="1011"/>
      <c r="AN114" s="1011"/>
      <c r="AO114" s="1012"/>
      <c r="AP114" s="1014">
        <v>1.3</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420321</v>
      </c>
      <c r="BR114" s="972"/>
      <c r="BS114" s="972"/>
      <c r="BT114" s="972"/>
      <c r="BU114" s="972"/>
      <c r="BV114" s="972">
        <v>423986</v>
      </c>
      <c r="BW114" s="972"/>
      <c r="BX114" s="972"/>
      <c r="BY114" s="972"/>
      <c r="BZ114" s="972"/>
      <c r="CA114" s="972">
        <v>268927</v>
      </c>
      <c r="CB114" s="972"/>
      <c r="CC114" s="972"/>
      <c r="CD114" s="972"/>
      <c r="CE114" s="972"/>
      <c r="CF114" s="966">
        <v>3</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175</v>
      </c>
      <c r="DM114" s="1011"/>
      <c r="DN114" s="1011"/>
      <c r="DO114" s="1011"/>
      <c r="DP114" s="1012"/>
      <c r="DQ114" s="1013" t="s">
        <v>433</v>
      </c>
      <c r="DR114" s="1011"/>
      <c r="DS114" s="1011"/>
      <c r="DT114" s="1011"/>
      <c r="DU114" s="1012"/>
      <c r="DV114" s="1014" t="s">
        <v>433</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156895</v>
      </c>
      <c r="AB115" s="986"/>
      <c r="AC115" s="986"/>
      <c r="AD115" s="986"/>
      <c r="AE115" s="987"/>
      <c r="AF115" s="988">
        <v>101773</v>
      </c>
      <c r="AG115" s="986"/>
      <c r="AH115" s="986"/>
      <c r="AI115" s="986"/>
      <c r="AJ115" s="987"/>
      <c r="AK115" s="988">
        <v>80562</v>
      </c>
      <c r="AL115" s="986"/>
      <c r="AM115" s="986"/>
      <c r="AN115" s="986"/>
      <c r="AO115" s="987"/>
      <c r="AP115" s="989">
        <v>0.9</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175</v>
      </c>
      <c r="BR115" s="972"/>
      <c r="BS115" s="972"/>
      <c r="BT115" s="972"/>
      <c r="BU115" s="972"/>
      <c r="BV115" s="972" t="s">
        <v>439</v>
      </c>
      <c r="BW115" s="972"/>
      <c r="BX115" s="972"/>
      <c r="BY115" s="972"/>
      <c r="BZ115" s="972"/>
      <c r="CA115" s="972" t="s">
        <v>433</v>
      </c>
      <c r="CB115" s="972"/>
      <c r="CC115" s="972"/>
      <c r="CD115" s="972"/>
      <c r="CE115" s="972"/>
      <c r="CF115" s="966" t="s">
        <v>175</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156832</v>
      </c>
      <c r="DH115" s="1011"/>
      <c r="DI115" s="1011"/>
      <c r="DJ115" s="1011"/>
      <c r="DK115" s="1012"/>
      <c r="DL115" s="1013">
        <v>79474</v>
      </c>
      <c r="DM115" s="1011"/>
      <c r="DN115" s="1011"/>
      <c r="DO115" s="1011"/>
      <c r="DP115" s="1012"/>
      <c r="DQ115" s="1013">
        <v>17800</v>
      </c>
      <c r="DR115" s="1011"/>
      <c r="DS115" s="1011"/>
      <c r="DT115" s="1011"/>
      <c r="DU115" s="1012"/>
      <c r="DV115" s="1014">
        <v>0.2</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433</v>
      </c>
      <c r="AB116" s="1011"/>
      <c r="AC116" s="1011"/>
      <c r="AD116" s="1011"/>
      <c r="AE116" s="1012"/>
      <c r="AF116" s="1013" t="s">
        <v>433</v>
      </c>
      <c r="AG116" s="1011"/>
      <c r="AH116" s="1011"/>
      <c r="AI116" s="1011"/>
      <c r="AJ116" s="1012"/>
      <c r="AK116" s="1013" t="s">
        <v>433</v>
      </c>
      <c r="AL116" s="1011"/>
      <c r="AM116" s="1011"/>
      <c r="AN116" s="1011"/>
      <c r="AO116" s="1012"/>
      <c r="AP116" s="1014" t="s">
        <v>433</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175</v>
      </c>
      <c r="BR116" s="972"/>
      <c r="BS116" s="972"/>
      <c r="BT116" s="972"/>
      <c r="BU116" s="972"/>
      <c r="BV116" s="972" t="s">
        <v>433</v>
      </c>
      <c r="BW116" s="972"/>
      <c r="BX116" s="972"/>
      <c r="BY116" s="972"/>
      <c r="BZ116" s="972"/>
      <c r="CA116" s="972" t="s">
        <v>433</v>
      </c>
      <c r="CB116" s="972"/>
      <c r="CC116" s="972"/>
      <c r="CD116" s="972"/>
      <c r="CE116" s="972"/>
      <c r="CF116" s="966" t="s">
        <v>439</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433</v>
      </c>
      <c r="DH116" s="1011"/>
      <c r="DI116" s="1011"/>
      <c r="DJ116" s="1011"/>
      <c r="DK116" s="1012"/>
      <c r="DL116" s="1013" t="s">
        <v>433</v>
      </c>
      <c r="DM116" s="1011"/>
      <c r="DN116" s="1011"/>
      <c r="DO116" s="1011"/>
      <c r="DP116" s="1012"/>
      <c r="DQ116" s="1013" t="s">
        <v>433</v>
      </c>
      <c r="DR116" s="1011"/>
      <c r="DS116" s="1011"/>
      <c r="DT116" s="1011"/>
      <c r="DU116" s="1012"/>
      <c r="DV116" s="1014" t="s">
        <v>433</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1938274</v>
      </c>
      <c r="AB117" s="1029"/>
      <c r="AC117" s="1029"/>
      <c r="AD117" s="1029"/>
      <c r="AE117" s="1030"/>
      <c r="AF117" s="1031">
        <v>1867643</v>
      </c>
      <c r="AG117" s="1029"/>
      <c r="AH117" s="1029"/>
      <c r="AI117" s="1029"/>
      <c r="AJ117" s="1030"/>
      <c r="AK117" s="1031">
        <v>1886884</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175</v>
      </c>
      <c r="BR117" s="972"/>
      <c r="BS117" s="972"/>
      <c r="BT117" s="972"/>
      <c r="BU117" s="972"/>
      <c r="BV117" s="972" t="s">
        <v>175</v>
      </c>
      <c r="BW117" s="972"/>
      <c r="BX117" s="972"/>
      <c r="BY117" s="972"/>
      <c r="BZ117" s="972"/>
      <c r="CA117" s="972" t="s">
        <v>175</v>
      </c>
      <c r="CB117" s="972"/>
      <c r="CC117" s="972"/>
      <c r="CD117" s="972"/>
      <c r="CE117" s="972"/>
      <c r="CF117" s="966" t="s">
        <v>439</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175</v>
      </c>
      <c r="DH117" s="1011"/>
      <c r="DI117" s="1011"/>
      <c r="DJ117" s="1011"/>
      <c r="DK117" s="1012"/>
      <c r="DL117" s="1013" t="s">
        <v>175</v>
      </c>
      <c r="DM117" s="1011"/>
      <c r="DN117" s="1011"/>
      <c r="DO117" s="1011"/>
      <c r="DP117" s="1012"/>
      <c r="DQ117" s="1013" t="s">
        <v>175</v>
      </c>
      <c r="DR117" s="1011"/>
      <c r="DS117" s="1011"/>
      <c r="DT117" s="1011"/>
      <c r="DU117" s="1012"/>
      <c r="DV117" s="1014" t="s">
        <v>175</v>
      </c>
      <c r="DW117" s="1015"/>
      <c r="DX117" s="1015"/>
      <c r="DY117" s="1015"/>
      <c r="DZ117" s="1016"/>
    </row>
    <row r="118" spans="1:130" s="246" customFormat="1" ht="26.25" customHeight="1">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305</v>
      </c>
      <c r="AG118" s="937"/>
      <c r="AH118" s="937"/>
      <c r="AI118" s="937"/>
      <c r="AJ118" s="938"/>
      <c r="AK118" s="936" t="s">
        <v>304</v>
      </c>
      <c r="AL118" s="937"/>
      <c r="AM118" s="937"/>
      <c r="AN118" s="937"/>
      <c r="AO118" s="938"/>
      <c r="AP118" s="1023" t="s">
        <v>427</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175</v>
      </c>
      <c r="BR118" s="1050"/>
      <c r="BS118" s="1050"/>
      <c r="BT118" s="1050"/>
      <c r="BU118" s="1050"/>
      <c r="BV118" s="1050" t="s">
        <v>433</v>
      </c>
      <c r="BW118" s="1050"/>
      <c r="BX118" s="1050"/>
      <c r="BY118" s="1050"/>
      <c r="BZ118" s="1050"/>
      <c r="CA118" s="1050" t="s">
        <v>433</v>
      </c>
      <c r="CB118" s="1050"/>
      <c r="CC118" s="1050"/>
      <c r="CD118" s="1050"/>
      <c r="CE118" s="1050"/>
      <c r="CF118" s="966" t="s">
        <v>175</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433</v>
      </c>
      <c r="DM118" s="1011"/>
      <c r="DN118" s="1011"/>
      <c r="DO118" s="1011"/>
      <c r="DP118" s="1012"/>
      <c r="DQ118" s="1013" t="s">
        <v>433</v>
      </c>
      <c r="DR118" s="1011"/>
      <c r="DS118" s="1011"/>
      <c r="DT118" s="1011"/>
      <c r="DU118" s="1012"/>
      <c r="DV118" s="1014" t="s">
        <v>433</v>
      </c>
      <c r="DW118" s="1015"/>
      <c r="DX118" s="1015"/>
      <c r="DY118" s="1015"/>
      <c r="DZ118" s="1016"/>
    </row>
    <row r="119" spans="1:130" s="246" customFormat="1" ht="26.25" customHeight="1">
      <c r="A119" s="1111"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175</v>
      </c>
      <c r="AB119" s="944"/>
      <c r="AC119" s="944"/>
      <c r="AD119" s="944"/>
      <c r="AE119" s="945"/>
      <c r="AF119" s="946" t="s">
        <v>175</v>
      </c>
      <c r="AG119" s="944"/>
      <c r="AH119" s="944"/>
      <c r="AI119" s="944"/>
      <c r="AJ119" s="945"/>
      <c r="AK119" s="946" t="s">
        <v>433</v>
      </c>
      <c r="AL119" s="944"/>
      <c r="AM119" s="944"/>
      <c r="AN119" s="944"/>
      <c r="AO119" s="945"/>
      <c r="AP119" s="947" t="s">
        <v>175</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459</v>
      </c>
      <c r="BP119" s="1058"/>
      <c r="BQ119" s="1049">
        <v>16609959</v>
      </c>
      <c r="BR119" s="1050"/>
      <c r="BS119" s="1050"/>
      <c r="BT119" s="1050"/>
      <c r="BU119" s="1050"/>
      <c r="BV119" s="1050">
        <v>16644370</v>
      </c>
      <c r="BW119" s="1050"/>
      <c r="BX119" s="1050"/>
      <c r="BY119" s="1050"/>
      <c r="BZ119" s="1050"/>
      <c r="CA119" s="1050">
        <v>16570486</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175</v>
      </c>
      <c r="DH119" s="1036"/>
      <c r="DI119" s="1036"/>
      <c r="DJ119" s="1036"/>
      <c r="DK119" s="1037"/>
      <c r="DL119" s="1035" t="s">
        <v>175</v>
      </c>
      <c r="DM119" s="1036"/>
      <c r="DN119" s="1036"/>
      <c r="DO119" s="1036"/>
      <c r="DP119" s="1037"/>
      <c r="DQ119" s="1035" t="s">
        <v>175</v>
      </c>
      <c r="DR119" s="1036"/>
      <c r="DS119" s="1036"/>
      <c r="DT119" s="1036"/>
      <c r="DU119" s="1037"/>
      <c r="DV119" s="1038" t="s">
        <v>175</v>
      </c>
      <c r="DW119" s="1039"/>
      <c r="DX119" s="1039"/>
      <c r="DY119" s="1039"/>
      <c r="DZ119" s="1040"/>
    </row>
    <row r="120" spans="1:130" s="246" customFormat="1" ht="26.25" customHeight="1">
      <c r="A120" s="1112"/>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433</v>
      </c>
      <c r="AB120" s="1011"/>
      <c r="AC120" s="1011"/>
      <c r="AD120" s="1011"/>
      <c r="AE120" s="1012"/>
      <c r="AF120" s="1013" t="s">
        <v>433</v>
      </c>
      <c r="AG120" s="1011"/>
      <c r="AH120" s="1011"/>
      <c r="AI120" s="1011"/>
      <c r="AJ120" s="1012"/>
      <c r="AK120" s="1013" t="s">
        <v>175</v>
      </c>
      <c r="AL120" s="1011"/>
      <c r="AM120" s="1011"/>
      <c r="AN120" s="1011"/>
      <c r="AO120" s="1012"/>
      <c r="AP120" s="1014" t="s">
        <v>433</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3035399</v>
      </c>
      <c r="BR120" s="979"/>
      <c r="BS120" s="979"/>
      <c r="BT120" s="979"/>
      <c r="BU120" s="979"/>
      <c r="BV120" s="979">
        <v>2806118</v>
      </c>
      <c r="BW120" s="979"/>
      <c r="BX120" s="979"/>
      <c r="BY120" s="979"/>
      <c r="BZ120" s="979"/>
      <c r="CA120" s="979">
        <v>2658485</v>
      </c>
      <c r="CB120" s="979"/>
      <c r="CC120" s="979"/>
      <c r="CD120" s="979"/>
      <c r="CE120" s="979"/>
      <c r="CF120" s="993">
        <v>30</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3279760</v>
      </c>
      <c r="DH120" s="979"/>
      <c r="DI120" s="979"/>
      <c r="DJ120" s="979"/>
      <c r="DK120" s="979"/>
      <c r="DL120" s="979">
        <v>3041446</v>
      </c>
      <c r="DM120" s="979"/>
      <c r="DN120" s="979"/>
      <c r="DO120" s="979"/>
      <c r="DP120" s="979"/>
      <c r="DQ120" s="979">
        <v>2926543</v>
      </c>
      <c r="DR120" s="979"/>
      <c r="DS120" s="979"/>
      <c r="DT120" s="979"/>
      <c r="DU120" s="979"/>
      <c r="DV120" s="980">
        <v>33.1</v>
      </c>
      <c r="DW120" s="980"/>
      <c r="DX120" s="980"/>
      <c r="DY120" s="980"/>
      <c r="DZ120" s="981"/>
    </row>
    <row r="121" spans="1:130" s="246" customFormat="1" ht="26.25" customHeight="1">
      <c r="A121" s="1112"/>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433</v>
      </c>
      <c r="AB121" s="1011"/>
      <c r="AC121" s="1011"/>
      <c r="AD121" s="1011"/>
      <c r="AE121" s="1012"/>
      <c r="AF121" s="1013" t="s">
        <v>433</v>
      </c>
      <c r="AG121" s="1011"/>
      <c r="AH121" s="1011"/>
      <c r="AI121" s="1011"/>
      <c r="AJ121" s="1012"/>
      <c r="AK121" s="1013" t="s">
        <v>433</v>
      </c>
      <c r="AL121" s="1011"/>
      <c r="AM121" s="1011"/>
      <c r="AN121" s="1011"/>
      <c r="AO121" s="1012"/>
      <c r="AP121" s="1014" t="s">
        <v>433</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658234</v>
      </c>
      <c r="BR121" s="972"/>
      <c r="BS121" s="972"/>
      <c r="BT121" s="972"/>
      <c r="BU121" s="972"/>
      <c r="BV121" s="972">
        <v>603410</v>
      </c>
      <c r="BW121" s="972"/>
      <c r="BX121" s="972"/>
      <c r="BY121" s="972"/>
      <c r="BZ121" s="972"/>
      <c r="CA121" s="972">
        <v>591519</v>
      </c>
      <c r="CB121" s="972"/>
      <c r="CC121" s="972"/>
      <c r="CD121" s="972"/>
      <c r="CE121" s="972"/>
      <c r="CF121" s="966">
        <v>6.7</v>
      </c>
      <c r="CG121" s="967"/>
      <c r="CH121" s="967"/>
      <c r="CI121" s="967"/>
      <c r="CJ121" s="967"/>
      <c r="CK121" s="1062"/>
      <c r="CL121" s="1063"/>
      <c r="CM121" s="1063"/>
      <c r="CN121" s="1063"/>
      <c r="CO121" s="1064"/>
      <c r="CP121" s="1072" t="s">
        <v>467</v>
      </c>
      <c r="CQ121" s="1073"/>
      <c r="CR121" s="1073"/>
      <c r="CS121" s="1073"/>
      <c r="CT121" s="1073"/>
      <c r="CU121" s="1073"/>
      <c r="CV121" s="1073"/>
      <c r="CW121" s="1073"/>
      <c r="CX121" s="1073"/>
      <c r="CY121" s="1073"/>
      <c r="CZ121" s="1073"/>
      <c r="DA121" s="1073"/>
      <c r="DB121" s="1073"/>
      <c r="DC121" s="1073"/>
      <c r="DD121" s="1073"/>
      <c r="DE121" s="1073"/>
      <c r="DF121" s="1074"/>
      <c r="DG121" s="971">
        <v>455250</v>
      </c>
      <c r="DH121" s="972"/>
      <c r="DI121" s="972"/>
      <c r="DJ121" s="972"/>
      <c r="DK121" s="972"/>
      <c r="DL121" s="972">
        <v>462982</v>
      </c>
      <c r="DM121" s="972"/>
      <c r="DN121" s="972"/>
      <c r="DO121" s="972"/>
      <c r="DP121" s="972"/>
      <c r="DQ121" s="972">
        <v>473695</v>
      </c>
      <c r="DR121" s="972"/>
      <c r="DS121" s="972"/>
      <c r="DT121" s="972"/>
      <c r="DU121" s="972"/>
      <c r="DV121" s="973">
        <v>5.4</v>
      </c>
      <c r="DW121" s="973"/>
      <c r="DX121" s="973"/>
      <c r="DY121" s="973"/>
      <c r="DZ121" s="974"/>
    </row>
    <row r="122" spans="1:130" s="246" customFormat="1" ht="26.25" customHeight="1">
      <c r="A122" s="1112"/>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433</v>
      </c>
      <c r="AB122" s="1011"/>
      <c r="AC122" s="1011"/>
      <c r="AD122" s="1011"/>
      <c r="AE122" s="1012"/>
      <c r="AF122" s="1013" t="s">
        <v>175</v>
      </c>
      <c r="AG122" s="1011"/>
      <c r="AH122" s="1011"/>
      <c r="AI122" s="1011"/>
      <c r="AJ122" s="1012"/>
      <c r="AK122" s="1013" t="s">
        <v>433</v>
      </c>
      <c r="AL122" s="1011"/>
      <c r="AM122" s="1011"/>
      <c r="AN122" s="1011"/>
      <c r="AO122" s="1012"/>
      <c r="AP122" s="1014" t="s">
        <v>433</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13450062</v>
      </c>
      <c r="BR122" s="1050"/>
      <c r="BS122" s="1050"/>
      <c r="BT122" s="1050"/>
      <c r="BU122" s="1050"/>
      <c r="BV122" s="1050">
        <v>13307223</v>
      </c>
      <c r="BW122" s="1050"/>
      <c r="BX122" s="1050"/>
      <c r="BY122" s="1050"/>
      <c r="BZ122" s="1050"/>
      <c r="CA122" s="1050">
        <v>13148221</v>
      </c>
      <c r="CB122" s="1050"/>
      <c r="CC122" s="1050"/>
      <c r="CD122" s="1050"/>
      <c r="CE122" s="1050"/>
      <c r="CF122" s="1070">
        <v>148.6</v>
      </c>
      <c r="CG122" s="1071"/>
      <c r="CH122" s="1071"/>
      <c r="CI122" s="1071"/>
      <c r="CJ122" s="1071"/>
      <c r="CK122" s="1062"/>
      <c r="CL122" s="1063"/>
      <c r="CM122" s="1063"/>
      <c r="CN122" s="1063"/>
      <c r="CO122" s="1064"/>
      <c r="CP122" s="1072" t="s">
        <v>401</v>
      </c>
      <c r="CQ122" s="1073"/>
      <c r="CR122" s="1073"/>
      <c r="CS122" s="1073"/>
      <c r="CT122" s="1073"/>
      <c r="CU122" s="1073"/>
      <c r="CV122" s="1073"/>
      <c r="CW122" s="1073"/>
      <c r="CX122" s="1073"/>
      <c r="CY122" s="1073"/>
      <c r="CZ122" s="1073"/>
      <c r="DA122" s="1073"/>
      <c r="DB122" s="1073"/>
      <c r="DC122" s="1073"/>
      <c r="DD122" s="1073"/>
      <c r="DE122" s="1073"/>
      <c r="DF122" s="1074"/>
      <c r="DG122" s="971">
        <v>3761</v>
      </c>
      <c r="DH122" s="972"/>
      <c r="DI122" s="972"/>
      <c r="DJ122" s="972"/>
      <c r="DK122" s="972"/>
      <c r="DL122" s="972">
        <v>1737</v>
      </c>
      <c r="DM122" s="972"/>
      <c r="DN122" s="972"/>
      <c r="DO122" s="972"/>
      <c r="DP122" s="972"/>
      <c r="DQ122" s="972">
        <v>1590</v>
      </c>
      <c r="DR122" s="972"/>
      <c r="DS122" s="972"/>
      <c r="DT122" s="972"/>
      <c r="DU122" s="972"/>
      <c r="DV122" s="973">
        <v>0</v>
      </c>
      <c r="DW122" s="973"/>
      <c r="DX122" s="973"/>
      <c r="DY122" s="973"/>
      <c r="DZ122" s="974"/>
    </row>
    <row r="123" spans="1:130" s="246" customFormat="1" ht="26.25" customHeight="1">
      <c r="A123" s="1112"/>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175</v>
      </c>
      <c r="AB123" s="1011"/>
      <c r="AC123" s="1011"/>
      <c r="AD123" s="1011"/>
      <c r="AE123" s="1012"/>
      <c r="AF123" s="1013" t="s">
        <v>175</v>
      </c>
      <c r="AG123" s="1011"/>
      <c r="AH123" s="1011"/>
      <c r="AI123" s="1011"/>
      <c r="AJ123" s="1012"/>
      <c r="AK123" s="1013" t="s">
        <v>433</v>
      </c>
      <c r="AL123" s="1011"/>
      <c r="AM123" s="1011"/>
      <c r="AN123" s="1011"/>
      <c r="AO123" s="1012"/>
      <c r="AP123" s="1014" t="s">
        <v>175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469</v>
      </c>
      <c r="BP123" s="1058"/>
      <c r="BQ123" s="1118">
        <v>17143695</v>
      </c>
      <c r="BR123" s="1084"/>
      <c r="BS123" s="1084"/>
      <c r="BT123" s="1084"/>
      <c r="BU123" s="1084"/>
      <c r="BV123" s="1084">
        <v>16716751</v>
      </c>
      <c r="BW123" s="1084"/>
      <c r="BX123" s="1084"/>
      <c r="BY123" s="1084"/>
      <c r="BZ123" s="1084"/>
      <c r="CA123" s="1084">
        <v>16398225</v>
      </c>
      <c r="CB123" s="1084"/>
      <c r="CC123" s="1084"/>
      <c r="CD123" s="1084"/>
      <c r="CE123" s="1084"/>
      <c r="CF123" s="1051"/>
      <c r="CG123" s="1052"/>
      <c r="CH123" s="1052"/>
      <c r="CI123" s="1052"/>
      <c r="CJ123" s="1053"/>
      <c r="CK123" s="1062"/>
      <c r="CL123" s="1063"/>
      <c r="CM123" s="1063"/>
      <c r="CN123" s="1063"/>
      <c r="CO123" s="1064"/>
      <c r="CP123" s="1072" t="s">
        <v>470</v>
      </c>
      <c r="CQ123" s="1073"/>
      <c r="CR123" s="1073"/>
      <c r="CS123" s="1073"/>
      <c r="CT123" s="1073"/>
      <c r="CU123" s="1073"/>
      <c r="CV123" s="1073"/>
      <c r="CW123" s="1073"/>
      <c r="CX123" s="1073"/>
      <c r="CY123" s="1073"/>
      <c r="CZ123" s="1073"/>
      <c r="DA123" s="1073"/>
      <c r="DB123" s="1073"/>
      <c r="DC123" s="1073"/>
      <c r="DD123" s="1073"/>
      <c r="DE123" s="1073"/>
      <c r="DF123" s="1074"/>
      <c r="DG123" s="1010" t="s">
        <v>471</v>
      </c>
      <c r="DH123" s="1011"/>
      <c r="DI123" s="1011"/>
      <c r="DJ123" s="1011"/>
      <c r="DK123" s="1012"/>
      <c r="DL123" s="1013" t="s">
        <v>471</v>
      </c>
      <c r="DM123" s="1011"/>
      <c r="DN123" s="1011"/>
      <c r="DO123" s="1011"/>
      <c r="DP123" s="1012"/>
      <c r="DQ123" s="1013" t="s">
        <v>472</v>
      </c>
      <c r="DR123" s="1011"/>
      <c r="DS123" s="1011"/>
      <c r="DT123" s="1011"/>
      <c r="DU123" s="1012"/>
      <c r="DV123" s="1014" t="s">
        <v>473</v>
      </c>
      <c r="DW123" s="1015"/>
      <c r="DX123" s="1015"/>
      <c r="DY123" s="1015"/>
      <c r="DZ123" s="1016"/>
    </row>
    <row r="124" spans="1:130" s="246" customFormat="1" ht="26.25" customHeight="1" thickBot="1">
      <c r="A124" s="1112"/>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v>156855</v>
      </c>
      <c r="AB124" s="1011"/>
      <c r="AC124" s="1011"/>
      <c r="AD124" s="1011"/>
      <c r="AE124" s="1012"/>
      <c r="AF124" s="1013">
        <v>101341</v>
      </c>
      <c r="AG124" s="1011"/>
      <c r="AH124" s="1011"/>
      <c r="AI124" s="1011"/>
      <c r="AJ124" s="1012"/>
      <c r="AK124" s="1013">
        <v>79474</v>
      </c>
      <c r="AL124" s="1011"/>
      <c r="AM124" s="1011"/>
      <c r="AN124" s="1011"/>
      <c r="AO124" s="1012"/>
      <c r="AP124" s="1014">
        <v>0.9</v>
      </c>
      <c r="AQ124" s="1015"/>
      <c r="AR124" s="1015"/>
      <c r="AS124" s="1015"/>
      <c r="AT124" s="1016"/>
      <c r="AU124" s="1114" t="s">
        <v>474</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471</v>
      </c>
      <c r="BR124" s="1080"/>
      <c r="BS124" s="1080"/>
      <c r="BT124" s="1080"/>
      <c r="BU124" s="1080"/>
      <c r="BV124" s="1080" t="s">
        <v>471</v>
      </c>
      <c r="BW124" s="1080"/>
      <c r="BX124" s="1080"/>
      <c r="BY124" s="1080"/>
      <c r="BZ124" s="1080"/>
      <c r="CA124" s="1080">
        <v>1.9</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471</v>
      </c>
      <c r="DH124" s="1036"/>
      <c r="DI124" s="1036"/>
      <c r="DJ124" s="1036"/>
      <c r="DK124" s="1037"/>
      <c r="DL124" s="1035" t="s">
        <v>473</v>
      </c>
      <c r="DM124" s="1036"/>
      <c r="DN124" s="1036"/>
      <c r="DO124" s="1036"/>
      <c r="DP124" s="1037"/>
      <c r="DQ124" s="1035" t="s">
        <v>471</v>
      </c>
      <c r="DR124" s="1036"/>
      <c r="DS124" s="1036"/>
      <c r="DT124" s="1036"/>
      <c r="DU124" s="1037"/>
      <c r="DV124" s="1038" t="s">
        <v>472</v>
      </c>
      <c r="DW124" s="1039"/>
      <c r="DX124" s="1039"/>
      <c r="DY124" s="1039"/>
      <c r="DZ124" s="1040"/>
    </row>
    <row r="125" spans="1:130" s="246" customFormat="1" ht="26.25" customHeight="1">
      <c r="A125" s="1112"/>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476</v>
      </c>
      <c r="AB125" s="1011"/>
      <c r="AC125" s="1011"/>
      <c r="AD125" s="1011"/>
      <c r="AE125" s="1012"/>
      <c r="AF125" s="1013" t="s">
        <v>477</v>
      </c>
      <c r="AG125" s="1011"/>
      <c r="AH125" s="1011"/>
      <c r="AI125" s="1011"/>
      <c r="AJ125" s="1012"/>
      <c r="AK125" s="1013" t="s">
        <v>478</v>
      </c>
      <c r="AL125" s="1011"/>
      <c r="AM125" s="1011"/>
      <c r="AN125" s="1011"/>
      <c r="AO125" s="1012"/>
      <c r="AP125" s="1014" t="s">
        <v>471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479</v>
      </c>
      <c r="CL125" s="1060"/>
      <c r="CM125" s="1060"/>
      <c r="CN125" s="1060"/>
      <c r="CO125" s="1061"/>
      <c r="CP125" s="992" t="s">
        <v>480</v>
      </c>
      <c r="CQ125" s="941"/>
      <c r="CR125" s="941"/>
      <c r="CS125" s="941"/>
      <c r="CT125" s="941"/>
      <c r="CU125" s="941"/>
      <c r="CV125" s="941"/>
      <c r="CW125" s="941"/>
      <c r="CX125" s="941"/>
      <c r="CY125" s="941"/>
      <c r="CZ125" s="941"/>
      <c r="DA125" s="941"/>
      <c r="DB125" s="941"/>
      <c r="DC125" s="941"/>
      <c r="DD125" s="941"/>
      <c r="DE125" s="941"/>
      <c r="DF125" s="942"/>
      <c r="DG125" s="978" t="s">
        <v>472</v>
      </c>
      <c r="DH125" s="979"/>
      <c r="DI125" s="979"/>
      <c r="DJ125" s="979"/>
      <c r="DK125" s="979"/>
      <c r="DL125" s="979" t="s">
        <v>471</v>
      </c>
      <c r="DM125" s="979"/>
      <c r="DN125" s="979"/>
      <c r="DO125" s="979"/>
      <c r="DP125" s="979"/>
      <c r="DQ125" s="979" t="s">
        <v>471</v>
      </c>
      <c r="DR125" s="979"/>
      <c r="DS125" s="979"/>
      <c r="DT125" s="979"/>
      <c r="DU125" s="979"/>
      <c r="DV125" s="980" t="s">
        <v>471</v>
      </c>
      <c r="DW125" s="980"/>
      <c r="DX125" s="980"/>
      <c r="DY125" s="980"/>
      <c r="DZ125" s="981"/>
    </row>
    <row r="126" spans="1:130" s="246" customFormat="1" ht="26.25" customHeight="1" thickBot="1">
      <c r="A126" s="1112"/>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471</v>
      </c>
      <c r="AB126" s="1011"/>
      <c r="AC126" s="1011"/>
      <c r="AD126" s="1011"/>
      <c r="AE126" s="1012"/>
      <c r="AF126" s="1013" t="s">
        <v>472</v>
      </c>
      <c r="AG126" s="1011"/>
      <c r="AH126" s="1011"/>
      <c r="AI126" s="1011"/>
      <c r="AJ126" s="1012"/>
      <c r="AK126" s="1013" t="s">
        <v>471</v>
      </c>
      <c r="AL126" s="1011"/>
      <c r="AM126" s="1011"/>
      <c r="AN126" s="1011"/>
      <c r="AO126" s="1012"/>
      <c r="AP126" s="1014" t="s">
        <v>471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481</v>
      </c>
      <c r="CQ126" s="1002"/>
      <c r="CR126" s="1002"/>
      <c r="CS126" s="1002"/>
      <c r="CT126" s="1002"/>
      <c r="CU126" s="1002"/>
      <c r="CV126" s="1002"/>
      <c r="CW126" s="1002"/>
      <c r="CX126" s="1002"/>
      <c r="CY126" s="1002"/>
      <c r="CZ126" s="1002"/>
      <c r="DA126" s="1002"/>
      <c r="DB126" s="1002"/>
      <c r="DC126" s="1002"/>
      <c r="DD126" s="1002"/>
      <c r="DE126" s="1002"/>
      <c r="DF126" s="1003"/>
      <c r="DG126" s="971" t="s">
        <v>471</v>
      </c>
      <c r="DH126" s="972"/>
      <c r="DI126" s="972"/>
      <c r="DJ126" s="972"/>
      <c r="DK126" s="972"/>
      <c r="DL126" s="972" t="s">
        <v>471</v>
      </c>
      <c r="DM126" s="972"/>
      <c r="DN126" s="972"/>
      <c r="DO126" s="972"/>
      <c r="DP126" s="972"/>
      <c r="DQ126" s="972" t="s">
        <v>471</v>
      </c>
      <c r="DR126" s="972"/>
      <c r="DS126" s="972"/>
      <c r="DT126" s="972"/>
      <c r="DU126" s="972"/>
      <c r="DV126" s="973" t="s">
        <v>471</v>
      </c>
      <c r="DW126" s="973"/>
      <c r="DX126" s="973"/>
      <c r="DY126" s="973"/>
      <c r="DZ126" s="974"/>
    </row>
    <row r="127" spans="1:130" s="246" customFormat="1" ht="26.25" customHeight="1">
      <c r="A127" s="1113"/>
      <c r="B127" s="1000"/>
      <c r="C127" s="1054" t="s">
        <v>482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40</v>
      </c>
      <c r="AB127" s="1011"/>
      <c r="AC127" s="1011"/>
      <c r="AD127" s="1011"/>
      <c r="AE127" s="1012"/>
      <c r="AF127" s="1013">
        <v>432</v>
      </c>
      <c r="AG127" s="1011"/>
      <c r="AH127" s="1011"/>
      <c r="AI127" s="1011"/>
      <c r="AJ127" s="1012"/>
      <c r="AK127" s="1013">
        <v>1088</v>
      </c>
      <c r="AL127" s="1011"/>
      <c r="AM127" s="1011"/>
      <c r="AN127" s="1011"/>
      <c r="AO127" s="1012"/>
      <c r="AP127" s="1014">
        <v>0</v>
      </c>
      <c r="AQ127" s="1015"/>
      <c r="AR127" s="1015"/>
      <c r="AS127" s="1015"/>
      <c r="AT127" s="1016"/>
      <c r="AU127" s="282"/>
      <c r="AV127" s="282"/>
      <c r="AW127" s="282"/>
      <c r="AX127" s="1085" t="s">
        <v>483</v>
      </c>
      <c r="AY127" s="1086"/>
      <c r="AZ127" s="1086"/>
      <c r="BA127" s="1086"/>
      <c r="BB127" s="1086"/>
      <c r="BC127" s="1086"/>
      <c r="BD127" s="1086"/>
      <c r="BE127" s="1087"/>
      <c r="BF127" s="1088" t="s">
        <v>484</v>
      </c>
      <c r="BG127" s="1086"/>
      <c r="BH127" s="1086"/>
      <c r="BI127" s="1086"/>
      <c r="BJ127" s="1086"/>
      <c r="BK127" s="1086"/>
      <c r="BL127" s="1087"/>
      <c r="BM127" s="1088" t="s">
        <v>485</v>
      </c>
      <c r="BN127" s="1086"/>
      <c r="BO127" s="1086"/>
      <c r="BP127" s="1086"/>
      <c r="BQ127" s="1086"/>
      <c r="BR127" s="1086"/>
      <c r="BS127" s="1087"/>
      <c r="BT127" s="1088" t="s">
        <v>486</v>
      </c>
      <c r="BU127" s="1086"/>
      <c r="BV127" s="1086"/>
      <c r="BW127" s="1086"/>
      <c r="BX127" s="1086"/>
      <c r="BY127" s="1086"/>
      <c r="BZ127" s="1110"/>
      <c r="CA127" s="282"/>
      <c r="CB127" s="282"/>
      <c r="CC127" s="282"/>
      <c r="CD127" s="283"/>
      <c r="CE127" s="283"/>
      <c r="CF127" s="283"/>
      <c r="CG127" s="280"/>
      <c r="CH127" s="280"/>
      <c r="CI127" s="280"/>
      <c r="CJ127" s="281"/>
      <c r="CK127" s="1076"/>
      <c r="CL127" s="1063"/>
      <c r="CM127" s="1063"/>
      <c r="CN127" s="1063"/>
      <c r="CO127" s="1064"/>
      <c r="CP127" s="1001" t="s">
        <v>487</v>
      </c>
      <c r="CQ127" s="1002"/>
      <c r="CR127" s="1002"/>
      <c r="CS127" s="1002"/>
      <c r="CT127" s="1002"/>
      <c r="CU127" s="1002"/>
      <c r="CV127" s="1002"/>
      <c r="CW127" s="1002"/>
      <c r="CX127" s="1002"/>
      <c r="CY127" s="1002"/>
      <c r="CZ127" s="1002"/>
      <c r="DA127" s="1002"/>
      <c r="DB127" s="1002"/>
      <c r="DC127" s="1002"/>
      <c r="DD127" s="1002"/>
      <c r="DE127" s="1002"/>
      <c r="DF127" s="1003"/>
      <c r="DG127" s="971" t="s">
        <v>471</v>
      </c>
      <c r="DH127" s="972"/>
      <c r="DI127" s="972"/>
      <c r="DJ127" s="972"/>
      <c r="DK127" s="972"/>
      <c r="DL127" s="972" t="s">
        <v>471</v>
      </c>
      <c r="DM127" s="972"/>
      <c r="DN127" s="972"/>
      <c r="DO127" s="972"/>
      <c r="DP127" s="972"/>
      <c r="DQ127" s="972" t="s">
        <v>471</v>
      </c>
      <c r="DR127" s="972"/>
      <c r="DS127" s="972"/>
      <c r="DT127" s="972"/>
      <c r="DU127" s="972"/>
      <c r="DV127" s="973" t="s">
        <v>471</v>
      </c>
      <c r="DW127" s="973"/>
      <c r="DX127" s="973"/>
      <c r="DY127" s="973"/>
      <c r="DZ127" s="974"/>
    </row>
    <row r="128" spans="1:130" s="246" customFormat="1" ht="26.25" customHeight="1" thickBot="1">
      <c r="A128" s="1096" t="s">
        <v>488</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489</v>
      </c>
      <c r="X128" s="1098"/>
      <c r="Y128" s="1098"/>
      <c r="Z128" s="1099"/>
      <c r="AA128" s="1100">
        <v>85062</v>
      </c>
      <c r="AB128" s="1101"/>
      <c r="AC128" s="1101"/>
      <c r="AD128" s="1101"/>
      <c r="AE128" s="1102"/>
      <c r="AF128" s="1103">
        <v>112496</v>
      </c>
      <c r="AG128" s="1101"/>
      <c r="AH128" s="1101"/>
      <c r="AI128" s="1101"/>
      <c r="AJ128" s="1102"/>
      <c r="AK128" s="1103">
        <v>122219</v>
      </c>
      <c r="AL128" s="1101"/>
      <c r="AM128" s="1101"/>
      <c r="AN128" s="1101"/>
      <c r="AO128" s="1102"/>
      <c r="AP128" s="1104"/>
      <c r="AQ128" s="1105"/>
      <c r="AR128" s="1105"/>
      <c r="AS128" s="1105"/>
      <c r="AT128" s="1106"/>
      <c r="AU128" s="282"/>
      <c r="AV128" s="282"/>
      <c r="AW128" s="282"/>
      <c r="AX128" s="940" t="s">
        <v>490</v>
      </c>
      <c r="AY128" s="941"/>
      <c r="AZ128" s="941"/>
      <c r="BA128" s="941"/>
      <c r="BB128" s="941"/>
      <c r="BC128" s="941"/>
      <c r="BD128" s="941"/>
      <c r="BE128" s="942"/>
      <c r="BF128" s="1107" t="s">
        <v>473</v>
      </c>
      <c r="BG128" s="1108"/>
      <c r="BH128" s="1108"/>
      <c r="BI128" s="1108"/>
      <c r="BJ128" s="1108"/>
      <c r="BK128" s="1108"/>
      <c r="BL128" s="1109"/>
      <c r="BM128" s="1107">
        <v>13.34</v>
      </c>
      <c r="BN128" s="1108"/>
      <c r="BO128" s="1108"/>
      <c r="BP128" s="1108"/>
      <c r="BQ128" s="1108"/>
      <c r="BR128" s="1108"/>
      <c r="BS128" s="1109"/>
      <c r="BT128" s="1107">
        <v>20</v>
      </c>
      <c r="BU128" s="1108"/>
      <c r="BV128" s="1108"/>
      <c r="BW128" s="1108"/>
      <c r="BX128" s="1108"/>
      <c r="BY128" s="1108"/>
      <c r="BZ128" s="1131"/>
      <c r="CA128" s="283"/>
      <c r="CB128" s="283"/>
      <c r="CC128" s="283"/>
      <c r="CD128" s="283"/>
      <c r="CE128" s="283"/>
      <c r="CF128" s="283"/>
      <c r="CG128" s="280"/>
      <c r="CH128" s="280"/>
      <c r="CI128" s="280"/>
      <c r="CJ128" s="281"/>
      <c r="CK128" s="1077"/>
      <c r="CL128" s="1078"/>
      <c r="CM128" s="1078"/>
      <c r="CN128" s="1078"/>
      <c r="CO128" s="1079"/>
      <c r="CP128" s="1089" t="s">
        <v>491</v>
      </c>
      <c r="CQ128" s="1090"/>
      <c r="CR128" s="1090"/>
      <c r="CS128" s="1090"/>
      <c r="CT128" s="1090"/>
      <c r="CU128" s="1090"/>
      <c r="CV128" s="1090"/>
      <c r="CW128" s="1090"/>
      <c r="CX128" s="1090"/>
      <c r="CY128" s="1090"/>
      <c r="CZ128" s="1090"/>
      <c r="DA128" s="1090"/>
      <c r="DB128" s="1090"/>
      <c r="DC128" s="1090"/>
      <c r="DD128" s="1090"/>
      <c r="DE128" s="1090"/>
      <c r="DF128" s="1091"/>
      <c r="DG128" s="1092" t="s">
        <v>473</v>
      </c>
      <c r="DH128" s="1093"/>
      <c r="DI128" s="1093"/>
      <c r="DJ128" s="1093"/>
      <c r="DK128" s="1093"/>
      <c r="DL128" s="1093" t="s">
        <v>471</v>
      </c>
      <c r="DM128" s="1093"/>
      <c r="DN128" s="1093"/>
      <c r="DO128" s="1093"/>
      <c r="DP128" s="1093"/>
      <c r="DQ128" s="1093" t="s">
        <v>471</v>
      </c>
      <c r="DR128" s="1093"/>
      <c r="DS128" s="1093"/>
      <c r="DT128" s="1093"/>
      <c r="DU128" s="1093"/>
      <c r="DV128" s="1094" t="s">
        <v>476</v>
      </c>
      <c r="DW128" s="1094"/>
      <c r="DX128" s="1094"/>
      <c r="DY128" s="1094"/>
      <c r="DZ128" s="1095"/>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492</v>
      </c>
      <c r="X129" s="1126"/>
      <c r="Y129" s="1126"/>
      <c r="Z129" s="1127"/>
      <c r="AA129" s="1010">
        <v>9627776</v>
      </c>
      <c r="AB129" s="1011"/>
      <c r="AC129" s="1011"/>
      <c r="AD129" s="1011"/>
      <c r="AE129" s="1012"/>
      <c r="AF129" s="1013">
        <v>9846457</v>
      </c>
      <c r="AG129" s="1011"/>
      <c r="AH129" s="1011"/>
      <c r="AI129" s="1011"/>
      <c r="AJ129" s="1012"/>
      <c r="AK129" s="1013">
        <v>9950101</v>
      </c>
      <c r="AL129" s="1011"/>
      <c r="AM129" s="1011"/>
      <c r="AN129" s="1011"/>
      <c r="AO129" s="1012"/>
      <c r="AP129" s="1128"/>
      <c r="AQ129" s="1129"/>
      <c r="AR129" s="1129"/>
      <c r="AS129" s="1129"/>
      <c r="AT129" s="1130"/>
      <c r="AU129" s="284"/>
      <c r="AV129" s="284"/>
      <c r="AW129" s="284"/>
      <c r="AX129" s="1119" t="s">
        <v>493</v>
      </c>
      <c r="AY129" s="1002"/>
      <c r="AZ129" s="1002"/>
      <c r="BA129" s="1002"/>
      <c r="BB129" s="1002"/>
      <c r="BC129" s="1002"/>
      <c r="BD129" s="1002"/>
      <c r="BE129" s="1003"/>
      <c r="BF129" s="1120" t="s">
        <v>478</v>
      </c>
      <c r="BG129" s="1121"/>
      <c r="BH129" s="1121"/>
      <c r="BI129" s="1121"/>
      <c r="BJ129" s="1121"/>
      <c r="BK129" s="1121"/>
      <c r="BL129" s="1122"/>
      <c r="BM129" s="1120">
        <v>18.34</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495</v>
      </c>
      <c r="X130" s="1126"/>
      <c r="Y130" s="1126"/>
      <c r="Z130" s="1127"/>
      <c r="AA130" s="1010">
        <v>1035955</v>
      </c>
      <c r="AB130" s="1011"/>
      <c r="AC130" s="1011"/>
      <c r="AD130" s="1011"/>
      <c r="AE130" s="1012"/>
      <c r="AF130" s="1013">
        <v>1080658</v>
      </c>
      <c r="AG130" s="1011"/>
      <c r="AH130" s="1011"/>
      <c r="AI130" s="1011"/>
      <c r="AJ130" s="1012"/>
      <c r="AK130" s="1013">
        <v>1102852</v>
      </c>
      <c r="AL130" s="1011"/>
      <c r="AM130" s="1011"/>
      <c r="AN130" s="1011"/>
      <c r="AO130" s="1012"/>
      <c r="AP130" s="1128"/>
      <c r="AQ130" s="1129"/>
      <c r="AR130" s="1129"/>
      <c r="AS130" s="1129"/>
      <c r="AT130" s="1130"/>
      <c r="AU130" s="284"/>
      <c r="AV130" s="284"/>
      <c r="AW130" s="284"/>
      <c r="AX130" s="1119" t="s">
        <v>496</v>
      </c>
      <c r="AY130" s="1002"/>
      <c r="AZ130" s="1002"/>
      <c r="BA130" s="1002"/>
      <c r="BB130" s="1002"/>
      <c r="BC130" s="1002"/>
      <c r="BD130" s="1002"/>
      <c r="BE130" s="1003"/>
      <c r="BF130" s="1156">
        <v>8.1999999999999993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497</v>
      </c>
      <c r="X131" s="1164"/>
      <c r="Y131" s="1164"/>
      <c r="Z131" s="1165"/>
      <c r="AA131" s="1057">
        <v>8591821</v>
      </c>
      <c r="AB131" s="1036"/>
      <c r="AC131" s="1036"/>
      <c r="AD131" s="1036"/>
      <c r="AE131" s="1037"/>
      <c r="AF131" s="1035">
        <v>8765799</v>
      </c>
      <c r="AG131" s="1036"/>
      <c r="AH131" s="1036"/>
      <c r="AI131" s="1036"/>
      <c r="AJ131" s="1037"/>
      <c r="AK131" s="1035">
        <v>8847249</v>
      </c>
      <c r="AL131" s="1036"/>
      <c r="AM131" s="1036"/>
      <c r="AN131" s="1036"/>
      <c r="AO131" s="1037"/>
      <c r="AP131" s="1166"/>
      <c r="AQ131" s="1167"/>
      <c r="AR131" s="1167"/>
      <c r="AS131" s="1167"/>
      <c r="AT131" s="1168"/>
      <c r="AU131" s="284"/>
      <c r="AV131" s="284"/>
      <c r="AW131" s="284"/>
      <c r="AX131" s="1138" t="s">
        <v>498</v>
      </c>
      <c r="AY131" s="1090"/>
      <c r="AZ131" s="1090"/>
      <c r="BA131" s="1090"/>
      <c r="BB131" s="1090"/>
      <c r="BC131" s="1090"/>
      <c r="BD131" s="1090"/>
      <c r="BE131" s="1091"/>
      <c r="BF131" s="1139">
        <v>1.9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500</v>
      </c>
      <c r="W132" s="1149"/>
      <c r="X132" s="1149"/>
      <c r="Y132" s="1149"/>
      <c r="Z132" s="1150"/>
      <c r="AA132" s="1151">
        <v>9.5120347600000006</v>
      </c>
      <c r="AB132" s="1152"/>
      <c r="AC132" s="1152"/>
      <c r="AD132" s="1152"/>
      <c r="AE132" s="1153"/>
      <c r="AF132" s="1154">
        <v>7.6945524299999999</v>
      </c>
      <c r="AG132" s="1152"/>
      <c r="AH132" s="1152"/>
      <c r="AI132" s="1152"/>
      <c r="AJ132" s="1153"/>
      <c r="AK132" s="1154">
        <v>7.4804382699999996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501</v>
      </c>
      <c r="W133" s="1132"/>
      <c r="X133" s="1132"/>
      <c r="Y133" s="1132"/>
      <c r="Z133" s="1133"/>
      <c r="AA133" s="1134">
        <v>7.5</v>
      </c>
      <c r="AB133" s="1135"/>
      <c r="AC133" s="1135"/>
      <c r="AD133" s="1135"/>
      <c r="AE133" s="1136"/>
      <c r="AF133" s="1134">
        <v>7.9</v>
      </c>
      <c r="AG133" s="1135"/>
      <c r="AH133" s="1135"/>
      <c r="AI133" s="1135"/>
      <c r="AJ133" s="1136"/>
      <c r="AK133" s="1134">
        <v>8.1999999999999993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hYdshZAGnFvr3zKumi7rxt5vesibHLXv9aob4mzq79Zuo1OGXG8yJ2cJCqkVluBLrP9UVK6T92AXu25TA9PiA==" saltValue="TvcZdlnGk+f7M4Ju4nCD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75" zoomScaleNormal="85" zoomScaleSheetLayoutView="75" workbookViewId="0">
      <selection activeCell="CI52" sqref="CI5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YkXiXL0Ava9vHUX2qMalkmwvAPEj16H7d7WbHudEOQt5e1eGiV15nNg726ZNurflWCIqIVjbGjTokbchuuk1w==" saltValue="9FPqdRWGbscvgtfcuvj3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RDBALkSrx6HtToJtlTk72+yyzmZbqLTKLvp4JVXrQ+bK0V2yMCzI4kpK/3K+JzpSdrNcQPIIHNLhY1aTnekNg==" saltValue="/tXBsRQG0MFAxyQJdX17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510</v>
      </c>
      <c r="AL9" s="1175"/>
      <c r="AM9" s="1175"/>
      <c r="AN9" s="1176"/>
      <c r="AO9" s="312">
        <v>2488430</v>
      </c>
      <c r="AP9" s="312">
        <v>47401</v>
      </c>
      <c r="AQ9" s="313">
        <v>57145</v>
      </c>
      <c r="AR9" s="314">
        <v>-17.100000000000001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511</v>
      </c>
      <c r="AL10" s="1175"/>
      <c r="AM10" s="1175"/>
      <c r="AN10" s="1176"/>
      <c r="AO10" s="315">
        <v>156302</v>
      </c>
      <c r="AP10" s="315">
        <v>2977</v>
      </c>
      <c r="AQ10" s="316">
        <v>3801</v>
      </c>
      <c r="AR10" s="317">
        <v>-21.7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512</v>
      </c>
      <c r="AL11" s="1175"/>
      <c r="AM11" s="1175"/>
      <c r="AN11" s="1176"/>
      <c r="AO11" s="315">
        <v>687886</v>
      </c>
      <c r="AP11" s="315">
        <v>13103</v>
      </c>
      <c r="AQ11" s="316">
        <v>6723</v>
      </c>
      <c r="AR11" s="317">
        <v>94.9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513</v>
      </c>
      <c r="AL12" s="1175"/>
      <c r="AM12" s="1175"/>
      <c r="AN12" s="1176"/>
      <c r="AO12" s="315">
        <v>667</v>
      </c>
      <c r="AP12" s="315">
        <v>13</v>
      </c>
      <c r="AQ12" s="316">
        <v>959</v>
      </c>
      <c r="AR12" s="317">
        <v>-98.6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515</v>
      </c>
      <c r="AP13" s="315" t="s">
        <v>515</v>
      </c>
      <c r="AQ13" s="316">
        <v>1</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516</v>
      </c>
      <c r="AL14" s="1175"/>
      <c r="AM14" s="1175"/>
      <c r="AN14" s="1176"/>
      <c r="AO14" s="315">
        <v>179788</v>
      </c>
      <c r="AP14" s="315">
        <v>3425</v>
      </c>
      <c r="AQ14" s="316">
        <v>2728</v>
      </c>
      <c r="AR14" s="317">
        <v>25.5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517</v>
      </c>
      <c r="AL15" s="1175"/>
      <c r="AM15" s="1175"/>
      <c r="AN15" s="1176"/>
      <c r="AO15" s="315">
        <v>73277</v>
      </c>
      <c r="AP15" s="315">
        <v>1396</v>
      </c>
      <c r="AQ15" s="316">
        <v>1349</v>
      </c>
      <c r="AR15" s="317">
        <v>3.5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518</v>
      </c>
      <c r="AL16" s="1178"/>
      <c r="AM16" s="1178"/>
      <c r="AN16" s="1179"/>
      <c r="AO16" s="315">
        <v>-191238</v>
      </c>
      <c r="AP16" s="315">
        <v>-3643</v>
      </c>
      <c r="AQ16" s="316">
        <v>-4270</v>
      </c>
      <c r="AR16" s="317">
        <v>-14.7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3395112</v>
      </c>
      <c r="AP17" s="315">
        <v>64672</v>
      </c>
      <c r="AQ17" s="316">
        <v>68438</v>
      </c>
      <c r="AR17" s="317">
        <v>-5.5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523</v>
      </c>
      <c r="AL21" s="1170"/>
      <c r="AM21" s="1170"/>
      <c r="AN21" s="1171"/>
      <c r="AO21" s="327">
        <v>6.19</v>
      </c>
      <c r="AP21" s="328">
        <v>6.23</v>
      </c>
      <c r="AQ21" s="329">
        <v>-0.04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524</v>
      </c>
      <c r="AL22" s="1170"/>
      <c r="AM22" s="1170"/>
      <c r="AN22" s="1171"/>
      <c r="AO22" s="332">
        <v>97.3</v>
      </c>
      <c r="AP22" s="333">
        <v>98.5</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528</v>
      </c>
      <c r="AL32" s="1186"/>
      <c r="AM32" s="1186"/>
      <c r="AN32" s="1187"/>
      <c r="AO32" s="342">
        <v>1342254</v>
      </c>
      <c r="AP32" s="342">
        <v>25568</v>
      </c>
      <c r="AQ32" s="343">
        <v>33979</v>
      </c>
      <c r="AR32" s="344">
        <v>-24.8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529</v>
      </c>
      <c r="AL33" s="1186"/>
      <c r="AM33" s="1186"/>
      <c r="AN33" s="1187"/>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530</v>
      </c>
      <c r="AL34" s="1186"/>
      <c r="AM34" s="1186"/>
      <c r="AN34" s="1187"/>
      <c r="AO34" s="342" t="s">
        <v>515</v>
      </c>
      <c r="AP34" s="342" t="s">
        <v>515</v>
      </c>
      <c r="AQ34" s="343">
        <v>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531</v>
      </c>
      <c r="AL35" s="1186"/>
      <c r="AM35" s="1186"/>
      <c r="AN35" s="1187"/>
      <c r="AO35" s="342">
        <v>351896</v>
      </c>
      <c r="AP35" s="342">
        <v>6703</v>
      </c>
      <c r="AQ35" s="343">
        <v>9031</v>
      </c>
      <c r="AR35" s="344">
        <v>-25.8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532</v>
      </c>
      <c r="AL36" s="1186"/>
      <c r="AM36" s="1186"/>
      <c r="AN36" s="1187"/>
      <c r="AO36" s="342">
        <v>112172</v>
      </c>
      <c r="AP36" s="342">
        <v>2137</v>
      </c>
      <c r="AQ36" s="343">
        <v>1893</v>
      </c>
      <c r="AR36" s="344">
        <v>12.9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533</v>
      </c>
      <c r="AL37" s="1186"/>
      <c r="AM37" s="1186"/>
      <c r="AN37" s="1187"/>
      <c r="AO37" s="342">
        <v>80562</v>
      </c>
      <c r="AP37" s="342">
        <v>1535</v>
      </c>
      <c r="AQ37" s="343">
        <v>1352</v>
      </c>
      <c r="AR37" s="344">
        <v>13.5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534</v>
      </c>
      <c r="AL38" s="1189"/>
      <c r="AM38" s="1189"/>
      <c r="AN38" s="1190"/>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535</v>
      </c>
      <c r="AL39" s="1189"/>
      <c r="AM39" s="1189"/>
      <c r="AN39" s="1190"/>
      <c r="AO39" s="342">
        <v>-122219</v>
      </c>
      <c r="AP39" s="342">
        <v>-2328</v>
      </c>
      <c r="AQ39" s="343">
        <v>-6634</v>
      </c>
      <c r="AR39" s="344">
        <v>-64.900000000000006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536</v>
      </c>
      <c r="AL40" s="1186"/>
      <c r="AM40" s="1186"/>
      <c r="AN40" s="1187"/>
      <c r="AO40" s="342">
        <v>-1102852</v>
      </c>
      <c r="AP40" s="342">
        <v>-21008</v>
      </c>
      <c r="AQ40" s="343">
        <v>-28305</v>
      </c>
      <c r="AR40" s="344">
        <v>-25.8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661813</v>
      </c>
      <c r="AP41" s="342">
        <v>12607</v>
      </c>
      <c r="AQ41" s="343">
        <v>11332</v>
      </c>
      <c r="AR41" s="344">
        <v>11.3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505</v>
      </c>
      <c r="AN49" s="1182" t="s">
        <v>540</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1157764</v>
      </c>
      <c r="AN51" s="364">
        <v>22399</v>
      </c>
      <c r="AO51" s="365">
        <v>11.4</v>
      </c>
      <c r="AP51" s="366">
        <v>66255</v>
      </c>
      <c r="AQ51" s="367">
        <v>3.6</v>
      </c>
      <c r="AR51" s="368">
        <v>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696440</v>
      </c>
      <c r="AN52" s="372">
        <v>13474</v>
      </c>
      <c r="AO52" s="373">
        <v>-14</v>
      </c>
      <c r="AP52" s="374">
        <v>31822</v>
      </c>
      <c r="AQ52" s="375">
        <v>8.8000000000000007</v>
      </c>
      <c r="AR52" s="376">
        <v>-22.8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1225944</v>
      </c>
      <c r="AN53" s="364">
        <v>23560</v>
      </c>
      <c r="AO53" s="365">
        <v>5.2</v>
      </c>
      <c r="AP53" s="366">
        <v>47278</v>
      </c>
      <c r="AQ53" s="367">
        <v>-28.6</v>
      </c>
      <c r="AR53" s="368">
        <v>33.799999999999997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811295</v>
      </c>
      <c r="AN54" s="372">
        <v>15591</v>
      </c>
      <c r="AO54" s="373">
        <v>15.7</v>
      </c>
      <c r="AP54" s="374">
        <v>24096</v>
      </c>
      <c r="AQ54" s="375">
        <v>-24.3</v>
      </c>
      <c r="AR54" s="376">
        <v>40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1756001</v>
      </c>
      <c r="AN55" s="364">
        <v>33603</v>
      </c>
      <c r="AO55" s="365">
        <v>42.6</v>
      </c>
      <c r="AP55" s="366">
        <v>44504</v>
      </c>
      <c r="AQ55" s="367">
        <v>-5.9</v>
      </c>
      <c r="AR55" s="368">
        <v>48.5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1338398</v>
      </c>
      <c r="AN56" s="372">
        <v>25612</v>
      </c>
      <c r="AO56" s="373">
        <v>64.3</v>
      </c>
      <c r="AP56" s="374">
        <v>25876</v>
      </c>
      <c r="AQ56" s="375">
        <v>7.4</v>
      </c>
      <c r="AR56" s="376">
        <v>56.9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2083350</v>
      </c>
      <c r="AN57" s="364">
        <v>39653</v>
      </c>
      <c r="AO57" s="365">
        <v>18</v>
      </c>
      <c r="AP57" s="366">
        <v>47820</v>
      </c>
      <c r="AQ57" s="367">
        <v>7.5</v>
      </c>
      <c r="AR57" s="368">
        <v>10.5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1779956</v>
      </c>
      <c r="AN58" s="372">
        <v>33879</v>
      </c>
      <c r="AO58" s="373">
        <v>32.299999999999997</v>
      </c>
      <c r="AP58" s="374">
        <v>25855</v>
      </c>
      <c r="AQ58" s="375">
        <v>-0.1</v>
      </c>
      <c r="AR58" s="376">
        <v>32.4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1820944</v>
      </c>
      <c r="AN59" s="364">
        <v>34687</v>
      </c>
      <c r="AO59" s="365">
        <v>-12.5</v>
      </c>
      <c r="AP59" s="366">
        <v>41934</v>
      </c>
      <c r="AQ59" s="367">
        <v>-12.3</v>
      </c>
      <c r="AR59" s="368">
        <v>-0.2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1446629</v>
      </c>
      <c r="AN60" s="372">
        <v>27556</v>
      </c>
      <c r="AO60" s="373">
        <v>-18.7</v>
      </c>
      <c r="AP60" s="374">
        <v>23352</v>
      </c>
      <c r="AQ60" s="375">
        <v>-9.6999999999999993</v>
      </c>
      <c r="AR60" s="376">
        <v>-9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1608801</v>
      </c>
      <c r="AN61" s="379">
        <v>30780</v>
      </c>
      <c r="AO61" s="380">
        <v>12.9</v>
      </c>
      <c r="AP61" s="381">
        <v>49558</v>
      </c>
      <c r="AQ61" s="382">
        <v>-7.1</v>
      </c>
      <c r="AR61" s="368">
        <v>20</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1214544</v>
      </c>
      <c r="AN62" s="372">
        <v>23222</v>
      </c>
      <c r="AO62" s="373">
        <v>15.9</v>
      </c>
      <c r="AP62" s="374">
        <v>26200</v>
      </c>
      <c r="AQ62" s="375">
        <v>-3.6</v>
      </c>
      <c r="AR62" s="376">
        <v>19.5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9jM3sYS4os+U5hqG60y16XYLP+rWmQckMJVlg0x3zPHiuEe0EiEEZXM1nV7gXbp5uvz46LIXdkzJ68Z8lpaLA==" saltValue="I5sdOjEpf8y/QK1DJJo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9"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CmIb56mt0pPA9kI/8bZw8dn46QMQl/E3g19r15gFEu1eBcp6kpE/OZUK6w5NA8z4GtcEIwsBhWi+h6cbGQ34w==" saltValue="YD19iPrXoo1+Pz+xEsz4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9i8DbpXRdHEYiZ7jieqTHd/dTebfUhcnJl4i0dmS6C3RqnZZNZBSq0DQYvdjxwZpd1XoIoTgja8AfAMP5JvAA==" saltValue="jv8hPSvKA3kVs5ObOeu3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4" t="s">
        <v>3</v>
      </c>
      <c r="D47" s="1194"/>
      <c r="E47" s="1195"/>
      <c r="F47" s="11">
        <v>11.54</v>
      </c>
      <c r="G47" s="12">
        <v>11.09</v>
      </c>
      <c r="H47" s="12">
        <v>10.94</v>
      </c>
      <c r="I47" s="12">
        <v>10.26</v>
      </c>
      <c r="J47" s="13">
        <v>8.6199999999999992</v>
      </c>
    </row>
    <row r="48" spans="2:10" ht="57.75" customHeight="1">
      <c r="B48" s="14"/>
      <c r="C48" s="1196" t="s">
        <v>4</v>
      </c>
      <c r="D48" s="1196"/>
      <c r="E48" s="1197"/>
      <c r="F48" s="15">
        <v>4.55</v>
      </c>
      <c r="G48" s="16">
        <v>5.92</v>
      </c>
      <c r="H48" s="16">
        <v>5.79</v>
      </c>
      <c r="I48" s="16">
        <v>6.35</v>
      </c>
      <c r="J48" s="17">
        <v>7.22</v>
      </c>
    </row>
    <row r="49" spans="2:10" ht="57.75" customHeight="1" thickBot="1">
      <c r="B49" s="18"/>
      <c r="C49" s="1198" t="s">
        <v>5</v>
      </c>
      <c r="D49" s="1198"/>
      <c r="E49" s="1199"/>
      <c r="F49" s="19" t="s">
        <v>561</v>
      </c>
      <c r="G49" s="20">
        <v>1.2</v>
      </c>
      <c r="H49" s="20" t="s">
        <v>562</v>
      </c>
      <c r="I49" s="20">
        <v>0.25</v>
      </c>
      <c r="J49" s="21" t="s">
        <v>563</v>
      </c>
    </row>
    <row r="50" spans="2:10" ht="13.5" customHeight="1"/>
    <row r="51" spans="2:10" ht="13.5" hidden="1" customHeight="1"/>
    <row r="52" spans="2:10" ht="13.5" hidden="1" customHeight="1"/>
    <row r="53" spans="2:10" ht="13.5" hidden="1" customHeight="1"/>
  </sheetData>
  <sheetProtection algorithmName="SHA-512" hashValue="EROFu40weTKBMgbCvp03Aiz9wUTQgaAtuR5RyN7F13t3oZuStDOfV0FVd0kttHw1GtgVBjrsphJUw9AP8+8SAg==" saltValue="PzCnIaTaX+DebfYzLRRn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2020-03-05T05:13:41Z</cp:lastPrinted>
  <dcterms:created xsi:type="dcterms:W3CDTF">2020-02-10T03:06:24Z</dcterms:created>
  <dcterms:modified xsi:type="dcterms:W3CDTF">2020-09-15T00:10:43Z</dcterms:modified>
  <cp:category/>
</cp:coreProperties>
</file>