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officesv02\public\平成30年度\001000000 - 財政課\A1 共通文書\A101 庶務\R3年度　照会・回答（財政担当）\211015●△令和元年度財政状況資料集の作成について（2回目）\"/>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l="1"/>
  <c r="AP63" i="12"/>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<sst xmlns="http://schemas.openxmlformats.org/spreadsheetml/2006/main" count="1106" uniqueCount="620">
  <si>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</si>
  <si>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</si>
  <si>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</si>
  <si>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</si>
  <si>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</si>
  <si>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</si>
  <si>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</si>
  <si>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</si>
  <si>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</si>
  <si>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</si>
  <si>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</si>
  <si>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</si>
  <si>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</si>
  <si>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</si>
  <si>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</si>
  <si>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</si>
  <si>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</si>
  <si>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</si>
  <si>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</si>
  <si>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</si>
  <si>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</si>
  <si>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</si>
  <si>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</si>
  <si>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</si>
  <si>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</si>
  <si>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</si>
  <si>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</si>
  <si>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</si>
  <si>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</si>
  <si>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</si>
  <si>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</si>
  <si>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</si>
  <si>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</si>
  <si>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</si>
  <si>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</si>
  <si>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</si>
  <si>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</si>
  <si>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</si>
  <si>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</si>
  <si>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</si>
  <si>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</si>
  <si>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</si>
  <si>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</si>
  <si>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</si>
  <si>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</si>
  <si>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</si>
  <si>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</si>
  <si>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</si>
  <si>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</si>
  <si>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</si>
  <si>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</si>
  <si>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</si>
  <si>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</si>
  <si>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</si>
  <si>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</si>
  <si>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</si>
  <si>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</si>
  <si>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</si>
  <si>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</si>
  <si>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</si>
  <si>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</si>
  <si>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</si>
  <si>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</si>
  <si>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</si>
  <si>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</si>
  <si>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</si>
  <si>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</si>
  <si>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</si>
  <si>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</si>
  <si>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</si>
  <si>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</si>
  <si>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</si>
  <si>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</si>
  <si>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</si>
  <si>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</si>
  <si>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</si>
  <si>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</si>
  <si>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</si>
  <si>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</si>
  <si>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</si>
  <si>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</si>
  <si>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</si>
  <si>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</si>
  <si>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</si>
  <si>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</si>
  <si>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</si>
  <si>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</si>
  <si>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</si>
  <si>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</si>
  <si>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</si>
  <si>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</si>
  <si>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</si>
  <si>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</si>
  <si>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</si>
  <si>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</si>
  <si>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</si>
  <si>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</si>
  <si>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</si>
  <si>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</si>
  <si>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</si>
  <si>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</si>
  <si>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</si>
  <si>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</si>
  <si>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</si>
  <si>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</si>
  <si>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</si>
  <si>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</si>
  <si>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</si>
  <si>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</si>
  <si>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</si>
  <si>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</si>
  <si>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</si>
  <si>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</si>
  <si>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</si>
  <si>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</si>
  <si>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</si>
  <si>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</si>
  <si>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</si>
  <si>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</si>
  <si>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</si>
  <si>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</si>
  <si>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</si>
  <si>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</si>
  <si>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</si>
  <si>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</si>
  <si>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</si>
  <si>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</si>
  <si>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</si>
  <si>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</si>
  <si>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</si>
  <si>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</si>
  <si>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</si>
  <si>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</si>
  <si>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</si>
  <si>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</si>
  <si>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</si>
  <si>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</si>
  <si>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</si>
  <si>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</si>
  <si>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</si>
  <si>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</si>
  <si>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</si>
  <si>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</si>
  <si>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</si>
  <si>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</si>
  <si>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</si>
  <si>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</si>
  <si>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</si>
  <si>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</si>
  <si>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</si>
  <si>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</si>
  <si>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</si>
  <si>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</si>
  <si>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</si>
  <si>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</si>
  <si>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</si>
  <si>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</si>
  <si>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</si>
  <si>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</si>
  <si>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</si>
  <si>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</si>
  <si>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</si>
  <si>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</si>
  <si>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</si>
  <si>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</si>
  <si>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</si>
  <si>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</si>
  <si>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</si>
  <si>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</si>
  <si>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</si>
  <si>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</si>
  <si>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</si>
  <si>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</si>
  <si>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</si>
  <si>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</si>
  <si>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</si>
  <si>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</si>
  <si>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</si>
  <si>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</si>
  <si>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</si>
  <si>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</si>
  <si>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</si>
  <si>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</si>
  <si>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</si>
  <si>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</si>
  <si>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</si>
  <si>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</si>
  <si>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</si>
  <si>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</si>
  <si>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</si>
  <si>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</si>
  <si>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</si>
  <si>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</si>
  <si>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</si>
  <si>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</si>
  <si>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</si>
  <si>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</si>
  <si>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</si>
  <si>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</si>
  <si>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</si>
  <si>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</si>
  <si>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</si>
  <si>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</si>
  <si>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</si>
  <si>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</si>
  <si>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</si>
  <si>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</si>
  <si>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</si>
  <si>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</si>
  <si>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</si>
  <si>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</si>
  <si>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</si>
  <si>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</si>
  <si>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</si>
  <si>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</si>
  <si>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埼玉県白岡市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</si>
  <si>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</si>
  <si>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</si>
  <si>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</si>
  <si>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</si>
  <si>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</si>
  <si>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</si>
  <si>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</si>
  <si>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</si>
  <si>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</si>
  <si>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</si>
  <si>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</si>
  <si>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</si>
  <si>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</si>
  <si>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</si>
  <si>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</si>
  <si>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</si>
  <si>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</si>
  <si>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</si>
  <si>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</si>
  <si>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</si>
  <si>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</si>
  <si>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</si>
  <si>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</si>
  <si>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</si>
  <si>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</si>
  <si>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</si>
  <si>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</si>
  <si>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</si>
  <si>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</si>
  <si>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</si>
  <si>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</si>
  <si>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</si>
  <si>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</si>
  <si>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</si>
  <si>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</si>
  <si>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</si>
  <si>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</si>
  <si>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</si>
  <si>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</si>
  <si>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</si>
  <si>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</si>
  <si>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</si>
  <si>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</si>
  <si>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</si>
  <si>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</si>
  <si>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</si>
  <si>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</si>
  <si>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</si>
  <si>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</si>
  <si>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</si>
  <si>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</si>
  <si>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</si>
  <si>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</si>
  <si>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</si>
  <si>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</si>
  <si>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</si>
  <si>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</si>
  <si>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</si>
  <si>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</si>
  <si>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</si>
  <si>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</si>
  <si>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</si>
  <si>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</si>
  <si>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</si>
  <si>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</si>
  <si>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</si>
  <si>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</si>
  <si>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</si>
  <si>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</si>
  <si>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</si>
  <si>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</si>
  <si>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</si>
  <si>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</si>
  <si>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</si>
  <si>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</si>
  <si>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</si>
  <si>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</si>
  <si>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</si>
  <si>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</si>
  <si>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</si>
  <si>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</si>
  <si>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</si>
  <si>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</si>
  <si>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</si>
  <si>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</si>
  <si>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</si>
  <si>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</si>
  <si>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</si>
  <si>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</si>
  <si>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</si>
  <si>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</si>
  <si>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</si>
  <si>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</si>
  <si>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</si>
  <si>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</si>
  <si>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</si>
  <si>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</si>
  <si>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</si>
  <si>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</si>
  <si>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</si>
  <si>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</si>
  <si>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</si>
  <si>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</si>
  <si>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</si>
  <si>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</si>
  <si>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</si>
  <si>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</si>
  <si>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</si>
  <si>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</si>
  <si>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</si>
  <si>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</si>
  <si>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</si>
  <si>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</si>
  <si>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</si>
  <si>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</si>
  <si>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</si>
  <si>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</si>
  <si>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</si>
  <si>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</si>
  <si>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</si>
  <si>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</si>
  <si>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</si>
  <si>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</si>
  <si>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</si>
  <si>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</si>
  <si>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</si>
  <si>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</si>
  <si>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</si>
  <si>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</si>
  <si>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</si>
  <si>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</si>
  <si>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</si>
  <si>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</si>
  <si>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</si>
  <si>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</si>
  <si>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</si>
  <si>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</si>
  <si>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</si>
  <si>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</si>
  <si>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</si>
  <si>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</si>
  <si>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</si>
  <si>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</si>
  <si>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</si>
  <si>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</si>
  <si>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</si>
  <si>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</si>
  <si>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</si>
  <si>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</si>
  <si>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</si>
  <si>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</si>
  <si>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</si>
  <si>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埼玉県白岡市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</si>
  <si>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</si>
  <si>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</si>
  <si>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</si>
  <si>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</si>
  <si>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</si>
  <si>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</si>
  <si>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</si>
  <si>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</si>
  <si>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</si>
  <si>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</si>
  <si>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</si>
  <si>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</si>
  <si>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</si>
  <si>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</si>
  <si>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</si>
  <si>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</si>
  <si>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</si>
  <si>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</si>
  <si>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</si>
  <si>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</si>
  <si>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</si>
  <si>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</si>
  <si>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</si>
  <si>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</si>
  <si>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</si>
  <si>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</si>
  <si>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</si>
  <si>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</si>
  <si>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</si>
  <si>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</si>
  <si>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</si>
  <si>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</si>
  <si>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</si>
  <si>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</si>
  <si>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</si>
  <si>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</si>
  <si>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</si>
  <si>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</si>
  <si>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</si>
  <si>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</si>
  <si>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</si>
  <si>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</si>
  <si>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野牛・高岩土地区画整理事業特別会計</t>
    <phoneticPr fontId="5"/>
  </si>
  <si>
    <t>法非適用企業</t>
    <phoneticPr fontId="5"/>
  </si>
  <si>
    <t>白岡駅東部中央土地区画整理事業特別会計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</si>
  <si>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</si>
  <si>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</si>
  <si>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</si>
  <si>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</si>
  <si>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</si>
  <si>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</si>
  <si>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</si>
  <si>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</si>
  <si>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</si>
  <si>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</si>
  <si>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</si>
  <si>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</si>
  <si>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</si>
  <si>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</si>
  <si>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</si>
  <si>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</si>
  <si>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</si>
  <si>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</si>
  <si>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</si>
  <si>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</si>
  <si>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</si>
  <si>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</si>
  <si>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</si>
  <si>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</si>
  <si>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</si>
  <si>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</si>
  <si>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</si>
  <si>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</si>
  <si>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</si>
  <si>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</si>
  <si>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</si>
  <si>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</si>
  <si>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</si>
  <si>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</si>
  <si>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</si>
  <si>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</si>
  <si>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</si>
  <si>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</si>
  <si>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</si>
  <si>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</si>
  <si>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</si>
  <si>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</si>
  <si>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</si>
  <si>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</si>
  <si>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</si>
  <si>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</si>
  <si>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</si>
  <si>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</si>
  <si>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</si>
  <si>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</si>
  <si>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</si>
  <si>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</si>
  <si>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</si>
  <si>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</si>
  <si>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</si>
  <si>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</si>
  <si>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</si>
  <si>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</si>
  <si>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</si>
  <si>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</si>
  <si>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</si>
  <si>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</si>
  <si>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白岡市公共下水道事業特別会計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</si>
  <si>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</si>
  <si>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</si>
  <si>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</si>
  <si>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</si>
  <si>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</si>
  <si>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</si>
  <si>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白岡駅東部中央土地区画整理事業特別会計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</si>
  <si>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</si>
  <si>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</si>
  <si>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</si>
  <si>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</si>
  <si>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</si>
  <si>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</si>
  <si>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</si>
  <si>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</si>
  <si>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</si>
  <si>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</si>
  <si>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</si>
  <si>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</si>
  <si>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</si>
  <si>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</si>
  <si>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</si>
  <si>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</si>
  <si>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</si>
  <si>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</si>
  <si>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</si>
  <si>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</si>
  <si>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</si>
  <si>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</si>
  <si>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</si>
  <si>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</si>
  <si>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</si>
  <si>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</si>
  <si>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</si>
  <si>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</si>
  <si>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</si>
  <si>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</si>
  <si>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</si>
  <si>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</si>
  <si>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</si>
  <si>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</si>
  <si>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</si>
  <si>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</si>
  <si>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</si>
  <si>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</si>
  <si>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</si>
  <si>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</si>
  <si>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</si>
  <si>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</si>
  <si>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</si>
  <si>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</si>
  <si>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</si>
  <si>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</si>
  <si>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</si>
  <si>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</si>
  <si>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</si>
  <si>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</si>
  <si>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</si>
  <si>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</si>
  <si>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</si>
  <si>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</si>
  <si>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</si>
  <si>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</si>
  <si>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</si>
  <si>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</si>
  <si>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</si>
  <si>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</si>
  <si>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</si>
  <si>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</si>
  <si>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</si>
  <si>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</si>
  <si>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</si>
  <si>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</si>
  <si>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</si>
  <si>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</si>
  <si>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</si>
  <si>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</si>
  <si>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</si>
  <si>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</si>
  <si>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</si>
  <si>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</si>
  <si>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</si>
  <si>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</si>
  <si>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</si>
  <si>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</si>
  <si>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</si>
  <si>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</si>
  <si>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</si>
  <si>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</si>
  <si>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</si>
  <si>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</si>
  <si>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</si>
  <si>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</si>
  <si>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</si>
  <si>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0.02</t>
  </si>
  <si>
    <t>▲ 0.58</t>
  </si>
  <si>
    <t>▲ 1.33</t>
  </si>
  <si>
    <t>水道事業会計</t>
  </si>
  <si>
    <t>一般会計</t>
  </si>
  <si>
    <t>国民健康保険特別会計</t>
  </si>
  <si>
    <t>介護保険特別会計</t>
  </si>
  <si>
    <t>公共下水道事業特別会計</t>
  </si>
  <si>
    <t>野牛・高岩土地区画整理事業特別会計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</si>
  <si>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</si>
  <si>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</si>
  <si>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</si>
  <si>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</si>
  <si>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</si>
  <si>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</si>
  <si>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</si>
  <si>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</si>
  <si>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</si>
  <si>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</si>
  <si>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5"/>
  </si>
  <si>
    <t>社会福祉施設整備基金</t>
    <rPh sb="0" eb="2">
      <t>シャカイ</t>
    </rPh>
    <rPh sb="2" eb="4">
      <t>フクシ</t>
    </rPh>
    <rPh sb="4" eb="6">
      <t>シセツ</t>
    </rPh>
    <rPh sb="6" eb="8">
      <t>セイビ</t>
    </rPh>
    <rPh sb="8" eb="10">
      <t>キキン</t>
    </rPh>
    <phoneticPr fontId="5"/>
  </si>
  <si>
    <t>保健福祉基金</t>
    <rPh sb="0" eb="2">
      <t>ホケン</t>
    </rPh>
    <rPh sb="2" eb="4">
      <t>フクシ</t>
    </rPh>
    <rPh sb="4" eb="6">
      <t>キキン</t>
    </rPh>
    <phoneticPr fontId="5"/>
  </si>
  <si>
    <t>ふるさと文化振興基金</t>
    <rPh sb="4" eb="6">
      <t>ブンカ</t>
    </rPh>
    <rPh sb="6" eb="8">
      <t>シンコウ</t>
    </rPh>
    <rPh sb="8" eb="10">
      <t>キキン</t>
    </rPh>
    <phoneticPr fontId="5"/>
  </si>
  <si>
    <t>-</t>
    <phoneticPr fontId="2"/>
  </si>
  <si>
    <t>埼葛斎場組合</t>
    <rPh sb="0" eb="2">
      <t>サイカツ</t>
    </rPh>
    <rPh sb="2" eb="4">
      <t>サイジョウ</t>
    </rPh>
    <rPh sb="4" eb="6">
      <t>クミアイ</t>
    </rPh>
    <phoneticPr fontId="2"/>
  </si>
  <si>
    <t>蓮田白岡衛生組合</t>
    <rPh sb="0" eb="2">
      <t>ハスダ</t>
    </rPh>
    <rPh sb="2" eb="4">
      <t>シラオカ</t>
    </rPh>
    <rPh sb="4" eb="6">
      <t>エイセイ</t>
    </rPh>
    <rPh sb="6" eb="8">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</si>
  <si>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</si>
  <si>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</si>
  <si>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</si>
  <si>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埼玉東部消防組合</t>
    <rPh sb="0" eb="2">
      <t>サイタマ</t>
    </rPh>
    <rPh sb="2" eb="4">
      <t>トウブ</t>
    </rPh>
    <rPh sb="4" eb="6">
      <t>ショウボウ</t>
    </rPh>
    <rPh sb="6" eb="8">
      <t>クミアイ</t>
    </rPh>
    <phoneticPr fontId="2"/>
  </si>
  <si>
    <t>白岡市土地開発公社</t>
    <rPh sb="0" eb="2">
      <t>シラオカ</t>
    </rPh>
    <rPh sb="2" eb="3">
      <t>シ</t>
    </rPh>
    <rPh sb="3" eb="5">
      <t>トチ</t>
    </rPh>
    <rPh sb="5" eb="7">
      <t>カイハツ</t>
    </rPh>
    <rPh sb="7" eb="9">
      <t>コウシャ</t>
    </rPh>
    <phoneticPr fontId="2"/>
  </si>
  <si>
    <t>しらおか味彩センター</t>
    <rPh sb="4" eb="5">
      <t>アジ</t>
    </rPh>
    <rPh sb="5" eb="6">
      <t>サイ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</si>
  <si>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</si>
  <si>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</si>
  <si>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</si>
  <si>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</si>
  <si>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</si>
  <si>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</si>
  <si>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と比較して高い傾向にある。将来負担比率についても、今後、都市計画道路等の整備により地方債を発行する必要があるため、増加する見込みである。そのため、両指標とも一時的には健全な値を保っているものの、逼迫した財政状況となる要因を抱えている。今後は、個別施設計画に基づき、施設の廃止や長寿命化対策を実施することで、適正な資産の管理を行っていく。</t>
    <rPh sb="30" eb="32">
      <t>ショウライ</t>
    </rPh>
    <rPh sb="32" eb="34">
      <t>フタン</t>
    </rPh>
    <rPh sb="34" eb="36">
      <t>ヒリツ</t>
    </rPh>
    <rPh sb="125" eb="127">
      <t>ヨウイン</t>
    </rPh>
    <rPh sb="128" eb="129">
      <t>カカ</t>
    </rPh>
    <rPh sb="149" eb="151">
      <t>シセツ</t>
    </rPh>
    <rPh sb="152" eb="154">
      <t>ハイシ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</si>
  <si>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</si>
  <si>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</si>
  <si>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</si>
  <si>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</si>
  <si>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</si>
  <si>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</si>
  <si>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２８年度から実質公債費比率が類似団体を上回った主な要因としては、近年発行している地方債について、地方債残高の増加を抑制するために比較的短い償還期間を設定していることから、単年度の償還額が増大していること、また、平成２８年度には土地開発公社で先行取得していた事業用地の買収を行ったことにより公債費に準ずる債務負担行為が増加したこと等が挙げられる。今後も、都市計画道路等の整備を進めていく必要があり、両指標共に増加していくことが予想されるため、これまで以上に公債費の適正化に取り組んでいく必要がある。</t>
    <rPh sb="175" eb="177">
      <t>コンゴ</t>
    </rPh>
    <rPh sb="179" eb="181">
      <t>トシ</t>
    </rPh>
    <rPh sb="181" eb="183">
      <t>ケイカク</t>
    </rPh>
    <rPh sb="183" eb="185">
      <t>ドウロ</t>
    </rPh>
    <rPh sb="185" eb="186">
      <t>トウ</t>
    </rPh>
    <rPh sb="187" eb="189">
      <t>セイビ</t>
    </rPh>
    <rPh sb="190" eb="191">
      <t>スス</t>
    </rPh>
    <rPh sb="195" eb="197">
      <t>ヒツヨウ</t>
    </rPh>
    <rPh sb="206" eb="208">
      <t>ゾウカ</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</si>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</sst>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E1B7-49B9-8C83-E4C1E87839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23560</c:v>
                </c:pt>
                <c:pt idx="1">
                  <c:v>33603</c:v>
                </c:pt>
                <c:pt idx="2">
                  <c:v>39653</c:v>
                </c:pt>
                <c:pt idx="3">
                  <c:v>34687</c:v>
                </c:pt>
                <c:pt idx="4">
                  <c:v>20668</c:v>
                </c:pt>
              </c:numCache>
            </c:numRef>
          </c:val>
          <c:smooth val="0"/>
          <c:extLst xmlns:c16r2="http://schemas.microsoft.com/office/drawing/2015/06/chart">
            <c:ext xmlns:c16="http://schemas.microsoft.com/office/drawing/2014/chart" uri="{C3380CC4-5D6E-409C-BE32-E72D297353CC}">
              <c16:uniqueId val="{00000001-E1B7-49B9-8C83-E4C1E8783967}"/>
            </c:ext>
          </c:extLst>
        </c:ser>
        <c:dLbls>
          <c:showLegendKey val="0"/>
          <c:showVal val="0"/>
          <c:showCatName val="0"/>
          <c:showSerName val="0"/>
          <c:showPercent val="0"/>
          <c:showBubbleSize val="0"/>
        </c:dLbls>
        <c:marker val="1"/>
        <c:smooth val="0"/>
        <c:axId val="495146512"/>
        <c:axId val="495147688"/>
      </c:lineChart>
      <c:catAx>
        <c:axId val="495146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147688"/>
        <c:crosses val="autoZero"/>
        <c:auto val="1"/>
        <c:lblAlgn val="ctr"/>
        <c:lblOffset val="100"/>
        <c:tickLblSkip val="1"/>
        <c:tickMarkSkip val="1"/>
        <c:noMultiLvlLbl val="0"/>
      </c:catAx>
      <c:valAx>
        <c:axId val="4951476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146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5.92</c:v>
                </c:pt>
                <c:pt idx="1">
                  <c:v>5.79</c:v>
                </c:pt>
                <c:pt idx="2">
                  <c:v>6.35</c:v>
                </c:pt>
                <c:pt idx="3">
                  <c:v>7.22</c:v>
                </c:pt>
                <c:pt idx="4">
                  <c:v>5.87</c:v>
                </c:pt>
              </c:numCache>
            </c:numRef>
          </c:val>
          <c:extLst xmlns:c16r2="http://schemas.microsoft.com/office/drawing/2015/06/chart">
            <c:ext xmlns:c16="http://schemas.microsoft.com/office/drawing/2014/chart" uri="{C3380CC4-5D6E-409C-BE32-E72D297353CC}">
              <c16:uniqueId val="{00000000-04BA-41A1-9E0A-4856729420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11.09</c:v>
                </c:pt>
                <c:pt idx="1">
                  <c:v>10.94</c:v>
                </c:pt>
                <c:pt idx="2">
                  <c:v>10.26</c:v>
                </c:pt>
                <c:pt idx="3">
                  <c:v>8.6199999999999992</c:v>
                </c:pt>
                <c:pt idx="4">
                  <c:v>8.6199999999999992</c:v>
                </c:pt>
              </c:numCache>
            </c:numRef>
          </c:val>
          <c:extLst xmlns:c16r2="http://schemas.microsoft.com/office/drawing/2015/06/chart">
            <c:ext xmlns:c16="http://schemas.microsoft.com/office/drawing/2014/chart" uri="{C3380CC4-5D6E-409C-BE32-E72D297353CC}">
              <c16:uniqueId val="{00000001-04BA-41A1-9E0A-485672942070}"/>
            </c:ext>
          </c:extLst>
        </c:ser>
        <c:dLbls>
          <c:showLegendKey val="0"/>
          <c:showVal val="0"/>
          <c:showCatName val="0"/>
          <c:showSerName val="0"/>
          <c:showPercent val="0"/>
          <c:showBubbleSize val="0"/>
        </c:dLbls>
        <c:gapWidth val="250"/>
        <c:overlap val="100"/>
        <c:axId val="495145336"/>
        <c:axId val="495143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c:v>
                </c:pt>
                <c:pt idx="1">
                  <c:v>-0.02</c:v>
                </c:pt>
                <c:pt idx="2">
                  <c:v>0.25</c:v>
                </c:pt>
                <c:pt idx="3">
                  <c:v>-0.57999999999999996</c:v>
                </c:pt>
                <c:pt idx="4">
                  <c:v>-1.33</c:v>
                </c:pt>
              </c:numCache>
            </c:numRef>
          </c:val>
          <c:smooth val="0"/>
          <c:extLst xmlns:c16r2="http://schemas.microsoft.com/office/drawing/2015/06/chart">
            <c:ext xmlns:c16="http://schemas.microsoft.com/office/drawing/2014/chart" uri="{C3380CC4-5D6E-409C-BE32-E72D297353CC}">
              <c16:uniqueId val="{00000002-04BA-41A1-9E0A-485672942070}"/>
            </c:ext>
          </c:extLst>
        </c:ser>
        <c:dLbls>
          <c:showLegendKey val="0"/>
          <c:showVal val="0"/>
          <c:showCatName val="0"/>
          <c:showSerName val="0"/>
          <c:showPercent val="0"/>
          <c:showBubbleSize val="0"/>
        </c:dLbls>
        <c:marker val="1"/>
        <c:smooth val="0"/>
        <c:axId val="495145336"/>
        <c:axId val="495143376"/>
      </c:lineChart>
      <c:catAx>
        <c:axId val="49514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5143376"/>
        <c:crosses val="autoZero"/>
        <c:auto val="1"/>
        <c:lblAlgn val="ctr"/>
        <c:lblOffset val="100"/>
        <c:tickLblSkip val="1"/>
        <c:tickMarkSkip val="1"/>
        <c:noMultiLvlLbl val="0"/>
      </c:catAx>
      <c:valAx>
        <c:axId val="49514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145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976-4F25-AE92-EAE2FF257C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976-4F25-AE92-EAE2FF257C5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0.06</c:v>
                </c:pt>
                <c:pt idx="4">
                  <c:v>#N/A</c:v>
                </c:pt>
                <c:pt idx="5">
                  <c:v>7.0000000000000007E-2</c:v>
                </c:pt>
                <c:pt idx="6">
                  <c:v>#N/A</c:v>
                </c:pt>
                <c:pt idx="7">
                  <c:v>7.0000000000000007E-2</c:v>
                </c:pt>
                <c:pt idx="8">
                  <c:v>#N/A</c:v>
                </c:pt>
                <c:pt idx="9">
                  <c:v>0.02</c:v>
                </c:pt>
              </c:numCache>
            </c:numRef>
          </c:val>
          <c:extLst xmlns:c16r2="http://schemas.microsoft.com/office/drawing/2015/06/chart">
            <c:ext xmlns:c16="http://schemas.microsoft.com/office/drawing/2014/chart" uri="{C3380CC4-5D6E-409C-BE32-E72D297353CC}">
              <c16:uniqueId val="{00000002-6976-4F25-AE92-EAE2FF257C5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0.04</c:v>
                </c:pt>
                <c:pt idx="4">
                  <c:v>#N/A</c:v>
                </c:pt>
                <c:pt idx="5">
                  <c:v>0.03</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3-6976-4F25-AE92-EAE2FF257C5B}"/>
            </c:ext>
          </c:extLst>
        </c:ser>
        <c:ser>
          <c:idx val="4"/>
          <c:order val="4"/>
          <c:tx>
            <c:strRef>
              <c:f>データシート!$A$31</c:f>
              <c:strCache>
                <c:ptCount val="1"/>
                <c:pt idx="0">
                  <c:v>野牛・高岩土地区画整理事業特別会計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0.31</c:v>
                </c:pt>
                <c:pt idx="2">
                  <c:v>#N/A</c:v>
                </c:pt>
                <c:pt idx="3">
                  <c:v>0.13</c:v>
                </c:pt>
                <c:pt idx="4">
                  <c:v>#N/A</c:v>
                </c:pt>
                <c:pt idx="5">
                  <c:v>7.0000000000000007E-2</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4-6976-4F25-AE92-EAE2FF257C5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0.32</c:v>
                </c:pt>
                <c:pt idx="2">
                  <c:v>#N/A</c:v>
                </c:pt>
                <c:pt idx="3">
                  <c:v>0.19</c:v>
                </c:pt>
                <c:pt idx="4">
                  <c:v>#N/A</c:v>
                </c:pt>
                <c:pt idx="5">
                  <c:v>0.28000000000000003</c:v>
                </c:pt>
                <c:pt idx="6">
                  <c:v>#N/A</c:v>
                </c:pt>
                <c:pt idx="7">
                  <c:v>0.16</c:v>
                </c:pt>
                <c:pt idx="8">
                  <c:v>#N/A</c:v>
                </c:pt>
                <c:pt idx="9">
                  <c:v>0.61</c:v>
                </c:pt>
              </c:numCache>
            </c:numRef>
          </c:val>
          <c:extLst xmlns:c16r2="http://schemas.microsoft.com/office/drawing/2015/06/chart">
            <c:ext xmlns:c16="http://schemas.microsoft.com/office/drawing/2014/chart" uri="{C3380CC4-5D6E-409C-BE32-E72D297353CC}">
              <c16:uniqueId val="{00000005-6976-4F25-AE92-EAE2FF257C5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1.1499999999999999</c:v>
                </c:pt>
                <c:pt idx="2">
                  <c:v>#N/A</c:v>
                </c:pt>
                <c:pt idx="3">
                  <c:v>2.5</c:v>
                </c:pt>
                <c:pt idx="4">
                  <c:v>#N/A</c:v>
                </c:pt>
                <c:pt idx="5">
                  <c:v>1.45</c:v>
                </c:pt>
                <c:pt idx="6">
                  <c:v>#N/A</c:v>
                </c:pt>
                <c:pt idx="7">
                  <c:v>1.1299999999999999</c:v>
                </c:pt>
                <c:pt idx="8">
                  <c:v>#N/A</c:v>
                </c:pt>
                <c:pt idx="9">
                  <c:v>1.43</c:v>
                </c:pt>
              </c:numCache>
            </c:numRef>
          </c:val>
          <c:extLst xmlns:c16r2="http://schemas.microsoft.com/office/drawing/2015/06/chart">
            <c:ext xmlns:c16="http://schemas.microsoft.com/office/drawing/2014/chart" uri="{C3380CC4-5D6E-409C-BE32-E72D297353CC}">
              <c16:uniqueId val="{00000006-6976-4F25-AE92-EAE2FF257C5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2.4500000000000002</c:v>
                </c:pt>
                <c:pt idx="2">
                  <c:v>#N/A</c:v>
                </c:pt>
                <c:pt idx="3">
                  <c:v>2.77</c:v>
                </c:pt>
                <c:pt idx="4">
                  <c:v>#N/A</c:v>
                </c:pt>
                <c:pt idx="5">
                  <c:v>4.29</c:v>
                </c:pt>
                <c:pt idx="6">
                  <c:v>#N/A</c:v>
                </c:pt>
                <c:pt idx="7">
                  <c:v>4.38</c:v>
                </c:pt>
                <c:pt idx="8">
                  <c:v>#N/A</c:v>
                </c:pt>
                <c:pt idx="9">
                  <c:v>4.6100000000000003</c:v>
                </c:pt>
              </c:numCache>
            </c:numRef>
          </c:val>
          <c:extLst xmlns:c16r2="http://schemas.microsoft.com/office/drawing/2015/06/chart">
            <c:ext xmlns:c16="http://schemas.microsoft.com/office/drawing/2014/chart" uri="{C3380CC4-5D6E-409C-BE32-E72D297353CC}">
              <c16:uniqueId val="{00000007-6976-4F25-AE92-EAE2FF257C5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5.68</c:v>
                </c:pt>
                <c:pt idx="2">
                  <c:v>#N/A</c:v>
                </c:pt>
                <c:pt idx="3">
                  <c:v>5.55</c:v>
                </c:pt>
                <c:pt idx="4">
                  <c:v>#N/A</c:v>
                </c:pt>
                <c:pt idx="5">
                  <c:v>6.2</c:v>
                </c:pt>
                <c:pt idx="6">
                  <c:v>#N/A</c:v>
                </c:pt>
                <c:pt idx="7">
                  <c:v>6.95</c:v>
                </c:pt>
                <c:pt idx="8">
                  <c:v>#N/A</c:v>
                </c:pt>
                <c:pt idx="9">
                  <c:v>5.86</c:v>
                </c:pt>
              </c:numCache>
            </c:numRef>
          </c:val>
          <c:extLst xmlns:c16r2="http://schemas.microsoft.com/office/drawing/2015/06/chart">
            <c:ext xmlns:c16="http://schemas.microsoft.com/office/drawing/2014/chart" uri="{C3380CC4-5D6E-409C-BE32-E72D297353CC}">
              <c16:uniqueId val="{00000008-6976-4F25-AE92-EAE2FF257C5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13.34</c:v>
                </c:pt>
                <c:pt idx="2">
                  <c:v>#N/A</c:v>
                </c:pt>
                <c:pt idx="3">
                  <c:v>11.42</c:v>
                </c:pt>
                <c:pt idx="4">
                  <c:v>#N/A</c:v>
                </c:pt>
                <c:pt idx="5">
                  <c:v>11.62</c:v>
                </c:pt>
                <c:pt idx="6">
                  <c:v>#N/A</c:v>
                </c:pt>
                <c:pt idx="7">
                  <c:v>12.19</c:v>
                </c:pt>
                <c:pt idx="8">
                  <c:v>#N/A</c:v>
                </c:pt>
                <c:pt idx="9">
                  <c:v>11.83</c:v>
                </c:pt>
              </c:numCache>
            </c:numRef>
          </c:val>
          <c:extLst xmlns:c16r2="http://schemas.microsoft.com/office/drawing/2015/06/chart">
            <c:ext xmlns:c16="http://schemas.microsoft.com/office/drawing/2014/chart" uri="{C3380CC4-5D6E-409C-BE32-E72D297353CC}">
              <c16:uniqueId val="{00000009-6976-4F25-AE92-EAE2FF257C5B}"/>
            </c:ext>
          </c:extLst>
        </c:ser>
        <c:dLbls>
          <c:showLegendKey val="0"/>
          <c:showVal val="0"/>
          <c:showCatName val="0"/>
          <c:showSerName val="0"/>
          <c:showPercent val="0"/>
          <c:showBubbleSize val="0"/>
        </c:dLbls>
        <c:gapWidth val="150"/>
        <c:overlap val="100"/>
        <c:axId val="495148080"/>
        <c:axId val="495148472"/>
      </c:barChart>
      <c:catAx>
        <c:axId val="49514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148472"/>
        <c:crosses val="autoZero"/>
        <c:auto val="1"/>
        <c:lblAlgn val="ctr"/>
        <c:lblOffset val="100"/>
        <c:tickLblSkip val="1"/>
        <c:tickMarkSkip val="1"/>
        <c:noMultiLvlLbl val="0"/>
      </c:catAx>
      <c:valAx>
        <c:axId val="495148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148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1119</c:v>
                </c:pt>
                <c:pt idx="5">
                  <c:v>1121</c:v>
                </c:pt>
                <c:pt idx="8">
                  <c:v>1193</c:v>
                </c:pt>
                <c:pt idx="11">
                  <c:v>1225</c:v>
                </c:pt>
                <c:pt idx="14">
                  <c:v>1231</c:v>
                </c:pt>
              </c:numCache>
            </c:numRef>
          </c:val>
          <c:extLst xmlns:c16r2="http://schemas.microsoft.com/office/drawing/2015/06/chart">
            <c:ext xmlns:c16="http://schemas.microsoft.com/office/drawing/2014/chart" uri="{C3380CC4-5D6E-409C-BE32-E72D297353CC}">
              <c16:uniqueId val="{00000000-4832-4410-B2D5-21E9BA0B89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832-4410-B2D5-21E9BA0B89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157</c:v>
                </c:pt>
                <c:pt idx="6">
                  <c:v>102</c:v>
                </c:pt>
                <c:pt idx="9">
                  <c:v>81</c:v>
                </c:pt>
                <c:pt idx="12">
                  <c:v>53</c:v>
                </c:pt>
              </c:numCache>
            </c:numRef>
          </c:val>
          <c:extLst xmlns:c16r2="http://schemas.microsoft.com/office/drawing/2015/06/chart">
            <c:ext xmlns:c16="http://schemas.microsoft.com/office/drawing/2014/chart" uri="{C3380CC4-5D6E-409C-BE32-E72D297353CC}">
              <c16:uniqueId val="{00000002-4832-4410-B2D5-21E9BA0B89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86</c:v>
                </c:pt>
                <c:pt idx="3">
                  <c:v>107</c:v>
                </c:pt>
                <c:pt idx="6">
                  <c:v>100</c:v>
                </c:pt>
                <c:pt idx="9">
                  <c:v>112</c:v>
                </c:pt>
                <c:pt idx="12">
                  <c:v>114</c:v>
                </c:pt>
              </c:numCache>
            </c:numRef>
          </c:val>
          <c:extLst xmlns:c16r2="http://schemas.microsoft.com/office/drawing/2015/06/chart">
            <c:ext xmlns:c16="http://schemas.microsoft.com/office/drawing/2014/chart" uri="{C3380CC4-5D6E-409C-BE32-E72D297353CC}">
              <c16:uniqueId val="{00000003-4832-4410-B2D5-21E9BA0B89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354</c:v>
                </c:pt>
                <c:pt idx="3">
                  <c:v>331</c:v>
                </c:pt>
                <c:pt idx="6">
                  <c:v>337</c:v>
                </c:pt>
                <c:pt idx="9">
                  <c:v>352</c:v>
                </c:pt>
                <c:pt idx="12">
                  <c:v>373</c:v>
                </c:pt>
              </c:numCache>
            </c:numRef>
          </c:val>
          <c:extLst xmlns:c16r2="http://schemas.microsoft.com/office/drawing/2015/06/chart">
            <c:ext xmlns:c16="http://schemas.microsoft.com/office/drawing/2014/chart" uri="{C3380CC4-5D6E-409C-BE32-E72D297353CC}">
              <c16:uniqueId val="{00000004-4832-4410-B2D5-21E9BA0B89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832-4410-B2D5-21E9BA0B89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832-4410-B2D5-21E9BA0B89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1251</c:v>
                </c:pt>
                <c:pt idx="3">
                  <c:v>1343</c:v>
                </c:pt>
                <c:pt idx="6">
                  <c:v>1329</c:v>
                </c:pt>
                <c:pt idx="9">
                  <c:v>1342</c:v>
                </c:pt>
                <c:pt idx="12">
                  <c:v>1313</c:v>
                </c:pt>
              </c:numCache>
            </c:numRef>
          </c:val>
          <c:extLst xmlns:c16r2="http://schemas.microsoft.com/office/drawing/2015/06/chart">
            <c:ext xmlns:c16="http://schemas.microsoft.com/office/drawing/2014/chart" uri="{C3380CC4-5D6E-409C-BE32-E72D297353CC}">
              <c16:uniqueId val="{00000007-4832-4410-B2D5-21E9BA0B8970}"/>
            </c:ext>
          </c:extLst>
        </c:ser>
        <c:dLbls>
          <c:showLegendKey val="0"/>
          <c:showVal val="0"/>
          <c:showCatName val="0"/>
          <c:showSerName val="0"/>
          <c:showPercent val="0"/>
          <c:showBubbleSize val="0"/>
        </c:dLbls>
        <c:gapWidth val="100"/>
        <c:overlap val="100"/>
        <c:axId val="495152392"/>
        <c:axId val="495153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572</c:v>
                </c:pt>
                <c:pt idx="2">
                  <c:v>#N/A</c:v>
                </c:pt>
                <c:pt idx="3">
                  <c:v>#N/A</c:v>
                </c:pt>
                <c:pt idx="4">
                  <c:v>817</c:v>
                </c:pt>
                <c:pt idx="5">
                  <c:v>#N/A</c:v>
                </c:pt>
                <c:pt idx="6">
                  <c:v>#N/A</c:v>
                </c:pt>
                <c:pt idx="7">
                  <c:v>675</c:v>
                </c:pt>
                <c:pt idx="8">
                  <c:v>#N/A</c:v>
                </c:pt>
                <c:pt idx="9">
                  <c:v>#N/A</c:v>
                </c:pt>
                <c:pt idx="10">
                  <c:v>662</c:v>
                </c:pt>
                <c:pt idx="11">
                  <c:v>#N/A</c:v>
                </c:pt>
                <c:pt idx="12">
                  <c:v>#N/A</c:v>
                </c:pt>
                <c:pt idx="13">
                  <c:v>622</c:v>
                </c:pt>
                <c:pt idx="14">
                  <c:v>#N/A</c:v>
                </c:pt>
              </c:numCache>
            </c:numRef>
          </c:val>
          <c:smooth val="0"/>
          <c:extLst xmlns:c16r2="http://schemas.microsoft.com/office/drawing/2015/06/chart">
            <c:ext xmlns:c16="http://schemas.microsoft.com/office/drawing/2014/chart" uri="{C3380CC4-5D6E-409C-BE32-E72D297353CC}">
              <c16:uniqueId val="{00000008-4832-4410-B2D5-21E9BA0B8970}"/>
            </c:ext>
          </c:extLst>
        </c:ser>
        <c:dLbls>
          <c:showLegendKey val="0"/>
          <c:showVal val="0"/>
          <c:showCatName val="0"/>
          <c:showSerName val="0"/>
          <c:showPercent val="0"/>
          <c:showBubbleSize val="0"/>
        </c:dLbls>
        <c:marker val="1"/>
        <c:smooth val="0"/>
        <c:axId val="495152392"/>
        <c:axId val="495153176"/>
      </c:lineChart>
      <c:catAx>
        <c:axId val="49515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153176"/>
        <c:crosses val="autoZero"/>
        <c:auto val="1"/>
        <c:lblAlgn val="ctr"/>
        <c:lblOffset val="100"/>
        <c:tickLblSkip val="1"/>
        <c:tickMarkSkip val="1"/>
        <c:noMultiLvlLbl val="0"/>
      </c:catAx>
      <c:valAx>
        <c:axId val="495153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152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13390</c:v>
                </c:pt>
                <c:pt idx="5">
                  <c:v>13450</c:v>
                </c:pt>
                <c:pt idx="8">
                  <c:v>13307</c:v>
                </c:pt>
                <c:pt idx="11">
                  <c:v>13148</c:v>
                </c:pt>
                <c:pt idx="14">
                  <c:v>12968</c:v>
                </c:pt>
              </c:numCache>
            </c:numRef>
          </c:val>
          <c:extLst xmlns:c16r2="http://schemas.microsoft.com/office/drawing/2015/06/chart">
            <c:ext xmlns:c16="http://schemas.microsoft.com/office/drawing/2014/chart" uri="{C3380CC4-5D6E-409C-BE32-E72D297353CC}">
              <c16:uniqueId val="{00000000-136A-4807-9854-B51AFCACAB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823</c:v>
                </c:pt>
                <c:pt idx="5">
                  <c:v>658</c:v>
                </c:pt>
                <c:pt idx="8">
                  <c:v>603</c:v>
                </c:pt>
                <c:pt idx="11">
                  <c:v>592</c:v>
                </c:pt>
                <c:pt idx="14">
                  <c:v>649</c:v>
                </c:pt>
              </c:numCache>
            </c:numRef>
          </c:val>
          <c:extLst xmlns:c16r2="http://schemas.microsoft.com/office/drawing/2015/06/chart">
            <c:ext xmlns:c16="http://schemas.microsoft.com/office/drawing/2014/chart" uri="{C3380CC4-5D6E-409C-BE32-E72D297353CC}">
              <c16:uniqueId val="{00000001-136A-4807-9854-B51AFCACAB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3083</c:v>
                </c:pt>
                <c:pt idx="5">
                  <c:v>3035</c:v>
                </c:pt>
                <c:pt idx="8">
                  <c:v>2806</c:v>
                </c:pt>
                <c:pt idx="11">
                  <c:v>2658</c:v>
                </c:pt>
                <c:pt idx="14">
                  <c:v>2754</c:v>
                </c:pt>
              </c:numCache>
            </c:numRef>
          </c:val>
          <c:extLst xmlns:c16r2="http://schemas.microsoft.com/office/drawing/2015/06/chart">
            <c:ext xmlns:c16="http://schemas.microsoft.com/office/drawing/2014/chart" uri="{C3380CC4-5D6E-409C-BE32-E72D297353CC}">
              <c16:uniqueId val="{00000002-136A-4807-9854-B51AFCACAB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36A-4807-9854-B51AFCACAB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36A-4807-9854-B51AFCACAB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36A-4807-9854-B51AFCACAB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436</c:v>
                </c:pt>
                <c:pt idx="3">
                  <c:v>420</c:v>
                </c:pt>
                <c:pt idx="6">
                  <c:v>424</c:v>
                </c:pt>
                <c:pt idx="9">
                  <c:v>269</c:v>
                </c:pt>
                <c:pt idx="12">
                  <c:v>494</c:v>
                </c:pt>
              </c:numCache>
            </c:numRef>
          </c:val>
          <c:extLst xmlns:c16r2="http://schemas.microsoft.com/office/drawing/2015/06/chart">
            <c:ext xmlns:c16="http://schemas.microsoft.com/office/drawing/2014/chart" uri="{C3380CC4-5D6E-409C-BE32-E72D297353CC}">
              <c16:uniqueId val="{00000006-136A-4807-9854-B51AFCACAB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762</c:v>
                </c:pt>
                <c:pt idx="3">
                  <c:v>921</c:v>
                </c:pt>
                <c:pt idx="6">
                  <c:v>836</c:v>
                </c:pt>
                <c:pt idx="9">
                  <c:v>735</c:v>
                </c:pt>
                <c:pt idx="12">
                  <c:v>575</c:v>
                </c:pt>
              </c:numCache>
            </c:numRef>
          </c:val>
          <c:extLst xmlns:c16r2="http://schemas.microsoft.com/office/drawing/2015/06/chart">
            <c:ext xmlns:c16="http://schemas.microsoft.com/office/drawing/2014/chart" uri="{C3380CC4-5D6E-409C-BE32-E72D297353CC}">
              <c16:uniqueId val="{00000007-136A-4807-9854-B51AFCACAB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3840</c:v>
                </c:pt>
                <c:pt idx="3">
                  <c:v>3739</c:v>
                </c:pt>
                <c:pt idx="6">
                  <c:v>3506</c:v>
                </c:pt>
                <c:pt idx="9">
                  <c:v>3402</c:v>
                </c:pt>
                <c:pt idx="12">
                  <c:v>3421</c:v>
                </c:pt>
              </c:numCache>
            </c:numRef>
          </c:val>
          <c:extLst xmlns:c16r2="http://schemas.microsoft.com/office/drawing/2015/06/chart">
            <c:ext xmlns:c16="http://schemas.microsoft.com/office/drawing/2014/chart" uri="{C3380CC4-5D6E-409C-BE32-E72D297353CC}">
              <c16:uniqueId val="{00000008-136A-4807-9854-B51AFCACAB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258</c:v>
                </c:pt>
                <c:pt idx="3">
                  <c:v>157</c:v>
                </c:pt>
                <c:pt idx="6">
                  <c:v>79</c:v>
                </c:pt>
                <c:pt idx="9">
                  <c:v>18</c:v>
                </c:pt>
                <c:pt idx="12">
                  <c:v>0</c:v>
                </c:pt>
              </c:numCache>
            </c:numRef>
          </c:val>
          <c:extLst xmlns:c16r2="http://schemas.microsoft.com/office/drawing/2015/06/chart">
            <c:ext xmlns:c16="http://schemas.microsoft.com/office/drawing/2014/chart" uri="{C3380CC4-5D6E-409C-BE32-E72D297353CC}">
              <c16:uniqueId val="{00000009-136A-4807-9854-B51AFCACAB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11366</c:v>
                </c:pt>
                <c:pt idx="3">
                  <c:v>11372</c:v>
                </c:pt>
                <c:pt idx="6">
                  <c:v>11798</c:v>
                </c:pt>
                <c:pt idx="9">
                  <c:v>12147</c:v>
                </c:pt>
                <c:pt idx="12">
                  <c:v>11794</c:v>
                </c:pt>
              </c:numCache>
            </c:numRef>
          </c:val>
          <c:extLst xmlns:c16r2="http://schemas.microsoft.com/office/drawing/2015/06/chart">
            <c:ext xmlns:c16="http://schemas.microsoft.com/office/drawing/2014/chart" uri="{C3380CC4-5D6E-409C-BE32-E72D297353CC}">
              <c16:uniqueId val="{0000000A-136A-4807-9854-B51AFCACABA9}"/>
            </c:ext>
          </c:extLst>
        </c:ser>
        <c:dLbls>
          <c:showLegendKey val="0"/>
          <c:showVal val="0"/>
          <c:showCatName val="0"/>
          <c:showSerName val="0"/>
          <c:showPercent val="0"/>
          <c:showBubbleSize val="0"/>
        </c:dLbls>
        <c:gapWidth val="100"/>
        <c:overlap val="100"/>
        <c:axId val="495141416"/>
        <c:axId val="495165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172</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36A-4807-9854-B51AFCACABA9}"/>
            </c:ext>
          </c:extLst>
        </c:ser>
        <c:dLbls>
          <c:showLegendKey val="0"/>
          <c:showVal val="0"/>
          <c:showCatName val="0"/>
          <c:showSerName val="0"/>
          <c:showPercent val="0"/>
          <c:showBubbleSize val="0"/>
        </c:dLbls>
        <c:marker val="1"/>
        <c:smooth val="0"/>
        <c:axId val="495141416"/>
        <c:axId val="495165720"/>
      </c:lineChart>
      <c:catAx>
        <c:axId val="495141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165720"/>
        <c:crosses val="autoZero"/>
        <c:auto val="1"/>
        <c:lblAlgn val="ctr"/>
        <c:lblOffset val="100"/>
        <c:tickLblSkip val="1"/>
        <c:tickMarkSkip val="1"/>
        <c:noMultiLvlLbl val="0"/>
      </c:catAx>
      <c:valAx>
        <c:axId val="495165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141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1010</c:v>
                </c:pt>
                <c:pt idx="1">
                  <c:v>858</c:v>
                </c:pt>
                <c:pt idx="2">
                  <c:v>859</c:v>
                </c:pt>
              </c:numCache>
            </c:numRef>
          </c:val>
          <c:extLst xmlns:c16r2="http://schemas.microsoft.com/office/drawing/2015/06/chart">
            <c:ext xmlns:c16="http://schemas.microsoft.com/office/drawing/2014/chart" uri="{C3380CC4-5D6E-409C-BE32-E72D297353CC}">
              <c16:uniqueId val="{00000000-5455-4708-AA4B-4CF1A8553E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48</c:v>
                </c:pt>
                <c:pt idx="1">
                  <c:v>48</c:v>
                </c:pt>
                <c:pt idx="2">
                  <c:v>48</c:v>
                </c:pt>
              </c:numCache>
            </c:numRef>
          </c:val>
          <c:extLst xmlns:c16r2="http://schemas.microsoft.com/office/drawing/2015/06/chart">
            <c:ext xmlns:c16="http://schemas.microsoft.com/office/drawing/2014/chart" uri="{C3380CC4-5D6E-409C-BE32-E72D297353CC}">
              <c16:uniqueId val="{00000001-5455-4708-AA4B-4CF1A8553E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910</c:v>
                </c:pt>
                <c:pt idx="1">
                  <c:v>553</c:v>
                </c:pt>
                <c:pt idx="2">
                  <c:v>588</c:v>
                </c:pt>
              </c:numCache>
            </c:numRef>
          </c:val>
          <c:extLst xmlns:c16r2="http://schemas.microsoft.com/office/drawing/2015/06/chart">
            <c:ext xmlns:c16="http://schemas.microsoft.com/office/drawing/2014/chart" uri="{C3380CC4-5D6E-409C-BE32-E72D297353CC}">
              <c16:uniqueId val="{00000002-5455-4708-AA4B-4CF1A8553E80}"/>
            </c:ext>
          </c:extLst>
        </c:ser>
        <c:dLbls>
          <c:showLegendKey val="0"/>
          <c:showVal val="0"/>
          <c:showCatName val="0"/>
          <c:showSerName val="0"/>
          <c:showPercent val="0"/>
          <c:showBubbleSize val="0"/>
        </c:dLbls>
        <c:gapWidth val="120"/>
        <c:overlap val="100"/>
        <c:axId val="495150432"/>
        <c:axId val="495150824"/>
      </c:barChart>
      <c:catAx>
        <c:axId val="49515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150824"/>
        <c:crosses val="autoZero"/>
        <c:auto val="1"/>
        <c:lblAlgn val="ctr"/>
        <c:lblOffset val="100"/>
        <c:tickLblSkip val="1"/>
        <c:tickMarkSkip val="1"/>
        <c:noMultiLvlLbl val="0"/>
      </c:catAx>
      <c:valAx>
        <c:axId val="495150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15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0CE-4228-85F1-3A6B79E91EE3}"/>
                </c:ext>
                <c:ext xmlns:c15="http://schemas.microsoft.com/office/drawing/2012/chart" uri="{CE6537A1-D6FC-4f65-9D91-7224C49458BB}">
                  <c15:dlblFieldTable>
                    <c15:dlblFTEntry>
                      <c15:txfldGUID>{F61AF1DE-3F6F-434C-9EDE-BB4A022EEB2A}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0CE-4228-85F1-3A6B79E91EE3}"/>
                </c:ext>
                <c:ext xmlns:c15="http://schemas.microsoft.com/office/drawing/2012/chart" uri="{CE6537A1-D6FC-4f65-9D91-7224C49458BB}">
                  <c15:dlblFieldTable>
                    <c15:dlblFTEntry>
                      <c15:txfldGUID>{64687A77-B7F5-41A6-B83F-AA89E3C4D05A}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0CE-4228-85F1-3A6B79E91EE3}"/>
                </c:ext>
                <c:ext xmlns:c15="http://schemas.microsoft.com/office/drawing/2012/chart" uri="{CE6537A1-D6FC-4f65-9D91-7224C49458BB}">
                  <c15:dlblFieldTable>
                    <c15:dlblFTEntry>
                      <c15:txfldGUID>{B3662425-C695-4325-8AC8-0ED9C9609069}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0CE-4228-85F1-3A6B79E91EE3}"/>
                </c:ext>
                <c:ext xmlns:c15="http://schemas.microsoft.com/office/drawing/2012/chart" uri="{CE6537A1-D6FC-4f65-9D91-7224C49458BB}">
                  <c15:dlblFieldTable>
                    <c15:dlblFTEntry>
                      <c15:txfldGUID>{1F05D968-6E88-47BD-985D-6E796A42C496}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0CE-4228-85F1-3A6B79E91EE3}"/>
                </c:ext>
                <c:ext xmlns:c15="http://schemas.microsoft.com/office/drawing/2012/chart" uri="{CE6537A1-D6FC-4f65-9D91-7224C49458BB}">
                  <c15:dlblFieldTable>
                    <c15:dlblFTEntry>
                      <c15:txfldGUID>{252EA5AD-EFA6-4397-8D9F-5337AE337540}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0CE-4228-85F1-3A6B79E91EE3}"/>
                </c:ext>
                <c:ext xmlns:c15="http://schemas.microsoft.com/office/drawing/2012/chart" uri="{CE6537A1-D6FC-4f65-9D91-7224C49458BB}">
                  <c15:dlblFieldTable>
                    <c15:dlblFTEntry>
                      <c15:txfldGUID>{8F0B6B3C-059D-446E-BAE8-688C5F090265}</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0CE-4228-85F1-3A6B79E91EE3}"/>
                </c:ext>
                <c:ext xmlns:c15="http://schemas.microsoft.com/office/drawing/2012/chart" uri="{CE6537A1-D6FC-4f65-9D91-7224C49458BB}">
                  <c15:dlblFieldTable>
                    <c15:dlblFTEntry>
                      <c15:txfldGUID>{010B33F8-0849-4BA8-B100-EB4475C1733A}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0CE-4228-85F1-3A6B79E91EE3}"/>
                </c:ext>
                <c:ext xmlns:c15="http://schemas.microsoft.com/office/drawing/2012/chart" uri="{CE6537A1-D6FC-4f65-9D91-7224C49458BB}">
                  <c15:dlblFieldTable>
                    <c15:dlblFTEntry>
                      <c15:txfldGUID>{FB2F68F5-286C-4394-84D7-781A38869166}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0CE-4228-85F1-3A6B79E91EE3}"/>
                </c:ext>
                <c:ext xmlns:c15="http://schemas.microsoft.com/office/drawing/2012/chart" uri="{CE6537A1-D6FC-4f65-9D91-7224C49458BB}">
                  <c15:dlblFieldTable>
                    <c15:dlblFTEntry>
                      <c15:txfldGUID>{A363897C-B3FF-41E7-B74E-38503EEFE09F}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36.5</c:v>
                </c:pt>
                <c:pt idx="8">
                  <c:v>62</c:v>
                </c:pt>
                <c:pt idx="16">
                  <c:v>63.7</c:v>
                </c:pt>
                <c:pt idx="24">
                  <c:v>64</c:v>
                </c:pt>
                <c:pt idx="32">
                  <c:v>65.7</c:v>
                </c:pt>
              </c:numCache>
            </c:numRef>
          </c:xVal>
          <c:yVal>
            <c:numRef>
              <c:f>公会計指標分析・財政指標組合せ分析表!$BP$51:$DC$51</c:f>
              <c:numCache>
                <c:formatCode>#,##0.0;"▲ "#,##0.0</c:formatCode>
                <c:ptCount val="40"/>
                <c:pt idx="24">
                  <c:v>1.9</c:v>
                </c:pt>
              </c:numCache>
            </c:numRef>
          </c:yVal>
          <c:smooth val="0"/>
          <c:extLst xmlns:c16r2="http://schemas.microsoft.com/office/drawing/2015/06/chart">
            <c:ext xmlns:c16="http://schemas.microsoft.com/office/drawing/2014/chart" uri="{C3380CC4-5D6E-409C-BE32-E72D297353CC}">
              <c16:uniqueId val="{00000009-F0CE-4228-85F1-3A6B79E91E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0CE-4228-85F1-3A6B79E91EE3}"/>
                </c:ext>
                <c:ext xmlns:c15="http://schemas.microsoft.com/office/drawing/2012/chart" uri="{CE6537A1-D6FC-4f65-9D91-7224C49458BB}">
                  <c15:dlblFieldTable>
                    <c15:dlblFTEntry>
                      <c15:txfldGUID>{35BE0F3C-91A2-455F-A102-2DEF2C9A85BD}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0CE-4228-85F1-3A6B79E91EE3}"/>
                </c:ext>
                <c:ext xmlns:c15="http://schemas.microsoft.com/office/drawing/2012/chart" uri="{CE6537A1-D6FC-4f65-9D91-7224C49458BB}">
                  <c15:dlblFieldTable>
                    <c15:dlblFTEntry>
                      <c15:txfldGUID>{8B76A762-BE68-4442-AED8-243E2DA9AC91}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0CE-4228-85F1-3A6B79E91EE3}"/>
                </c:ext>
                <c:ext xmlns:c15="http://schemas.microsoft.com/office/drawing/2012/chart" uri="{CE6537A1-D6FC-4f65-9D91-7224C49458BB}">
                  <c15:dlblFieldTable>
                    <c15:dlblFTEntry>
                      <c15:txfldGUID>{B0F6E6E6-0B3A-4F9A-8264-C6D8C5EA2388}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0CE-4228-85F1-3A6B79E91EE3}"/>
                </c:ext>
                <c:ext xmlns:c15="http://schemas.microsoft.com/office/drawing/2012/chart" uri="{CE6537A1-D6FC-4f65-9D91-7224C49458BB}">
                  <c15:dlblFieldTable>
                    <c15:dlblFTEntry>
                      <c15:txfldGUID>{7C497D06-6074-4A2E-B326-DB989845FB44}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0CE-4228-85F1-3A6B79E91EE3}"/>
                </c:ext>
                <c:ext xmlns:c15="http://schemas.microsoft.com/office/drawing/2012/chart" uri="{CE6537A1-D6FC-4f65-9D91-7224C49458BB}">
                  <c15:dlblFieldTable>
                    <c15:dlblFTEntry>
                      <c15:txfldGUID>{49F7EF03-5808-48FC-BC35-BA3C0CFF219E}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0CE-4228-85F1-3A6B79E91EE3}"/>
                </c:ext>
                <c:ext xmlns:c15="http://schemas.microsoft.com/office/drawing/2012/chart" uri="{CE6537A1-D6FC-4f65-9D91-7224C49458BB}">
                  <c15:dlblFieldTable>
                    <c15:dlblFTEntry>
                      <c15:txfldGUID>{53A2562D-BDD6-48DC-93A3-51CB2B3E7E2A}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0CE-4228-85F1-3A6B79E91EE3}"/>
                </c:ext>
                <c:ext xmlns:c15="http://schemas.microsoft.com/office/drawing/2012/chart" uri="{CE6537A1-D6FC-4f65-9D91-7224C49458BB}">
                  <c15:dlblFieldTable>
                    <c15:dlblFTEntry>
                      <c15:txfldGUID>{09BC0C71-E02B-4DC8-A842-5D2BA2C30049}</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0CE-4228-85F1-3A6B79E91EE3}"/>
                </c:ext>
                <c:ext xmlns:c15="http://schemas.microsoft.com/office/drawing/2012/chart" uri="{CE6537A1-D6FC-4f65-9D91-7224C49458BB}">
                  <c15:dlblFieldTable>
                    <c15:dlblFTEntry>
                      <c15:txfldGUID>{5897513A-6BA9-4C2D-B645-14A1D9B19D52}</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0CE-4228-85F1-3A6B79E91EE3}"/>
                </c:ext>
                <c:ext xmlns:c15="http://schemas.microsoft.com/office/drawing/2012/chart" uri="{CE6537A1-D6FC-4f65-9D91-7224C49458BB}">
                  <c15:dlblFieldTable>
                    <c15:dlblFTEntry>
                      <c15:txfldGUID>{1786AC63-6E35-4F15-8EC7-2FF44F05AF00}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F0CE-4228-85F1-3A6B79E91EE3}"/>
            </c:ext>
          </c:extLst>
        </c:ser>
        <c:dLbls>
          <c:showLegendKey val="0"/>
          <c:showVal val="1"/>
          <c:showCatName val="0"/>
          <c:showSerName val="0"/>
          <c:showPercent val="0"/>
          <c:showBubbleSize val="0"/>
        </c:dLbls>
        <c:axId val="615604936"/>
        <c:axId val="615605720"/>
      </c:scatterChart>
      <c:valAx>
        <c:axId val="615604936"/>
        <c:scaling>
          <c:orientation val="minMax"/>
          <c:max val="64.599999999999994"/>
          <c:min val="5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5605720"/>
        <c:crosses val="autoZero"/>
        <c:crossBetween val="midCat"/>
      </c:valAx>
      <c:valAx>
        <c:axId val="615605720"/>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5604936"/>
        <c:crosses val="autoZero"/>
        <c:crossBetween val="midCat"/>
        <c:majorUnit val="5.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DED-441D-8DED-34D99D84D29D}"/>
                </c:ext>
                <c:ext xmlns:c15="http://schemas.microsoft.com/office/drawing/2012/chart" uri="{CE6537A1-D6FC-4f65-9D91-7224C49458BB}">
                  <c15:dlblFieldTable>
                    <c15:dlblFTEntry>
                      <c15:txfldGUID>{7F6326B6-BF4C-4317-B9B3-DC2FE2891D35}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DED-441D-8DED-34D99D84D29D}"/>
                </c:ext>
                <c:ext xmlns:c15="http://schemas.microsoft.com/office/drawing/2012/chart" uri="{CE6537A1-D6FC-4f65-9D91-7224C49458BB}">
                  <c15:dlblFieldTable>
                    <c15:dlblFTEntry>
                      <c15:txfldGUID>{37686B61-ADB0-41C1-878C-FE6CF38CB12D}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DED-441D-8DED-34D99D84D29D}"/>
                </c:ext>
                <c:ext xmlns:c15="http://schemas.microsoft.com/office/drawing/2012/chart" uri="{CE6537A1-D6FC-4f65-9D91-7224C49458BB}">
                  <c15:dlblFieldTable>
                    <c15:dlblFTEntry>
                      <c15:txfldGUID>{D9BA232A-C7DE-402E-9721-E73E3030F10D}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DED-441D-8DED-34D99D84D29D}"/>
                </c:ext>
                <c:ext xmlns:c15="http://schemas.microsoft.com/office/drawing/2012/chart" uri="{CE6537A1-D6FC-4f65-9D91-7224C49458BB}">
                  <c15:dlblFieldTable>
                    <c15:dlblFTEntry>
                      <c15:txfldGUID>{12B58E68-6A96-41E1-A7C5-B9A3C44F501E}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DED-441D-8DED-34D99D84D29D}"/>
                </c:ext>
                <c:ext xmlns:c15="http://schemas.microsoft.com/office/drawing/2012/chart" uri="{CE6537A1-D6FC-4f65-9D91-7224C49458BB}">
                  <c15:dlblFieldTable>
                    <c15:dlblFTEntry>
                      <c15:txfldGUID>{058E0F8F-5F3E-49B3-AB4D-51DB516F695A}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DED-441D-8DED-34D99D84D29D}"/>
                </c:ext>
                <c:ext xmlns:c15="http://schemas.microsoft.com/office/drawing/2012/chart" uri="{CE6537A1-D6FC-4f65-9D91-7224C49458BB}">
                  <c15:dlblFieldTable>
                    <c15:dlblFTEntry>
                      <c15:txfldGUID>{16228CBA-4F43-476C-9348-573AE6028C9F}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DED-441D-8DED-34D99D84D29D}"/>
                </c:ext>
                <c:ext xmlns:c15="http://schemas.microsoft.com/office/drawing/2012/chart" uri="{CE6537A1-D6FC-4f65-9D91-7224C49458BB}">
                  <c15:dlblFieldTable>
                    <c15:dlblFTEntry>
                      <c15:txfldGUID>{5315A4C7-4B68-4867-92F8-3509BE7DD19C}</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DED-441D-8DED-34D99D84D29D}"/>
                </c:ext>
                <c:ext xmlns:c15="http://schemas.microsoft.com/office/drawing/2012/chart" uri="{CE6537A1-D6FC-4f65-9D91-7224C49458BB}">
                  <c15:dlblFieldTable>
                    <c15:dlblFTEntry>
                      <c15:txfldGUID>{51B04DED-8DBC-4EBB-B755-0260CDE0794C}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DED-441D-8DED-34D99D84D29D}"/>
                </c:ext>
                <c:ext xmlns:c15="http://schemas.microsoft.com/office/drawing/2012/chart" uri="{CE6537A1-D6FC-4f65-9D91-7224C49458BB}">
                  <c15:dlblFieldTable>
                    <c15:dlblFTEntry>
                      <c15:txfldGUID>{5D372BF7-82CB-4DD8-837E-2FF58F624DFE}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7.5</c:v>
                </c:pt>
                <c:pt idx="16">
                  <c:v>7.9</c:v>
                </c:pt>
                <c:pt idx="24">
                  <c:v>8.1999999999999993</c:v>
                </c:pt>
                <c:pt idx="32">
                  <c:v>7.3</c:v>
                </c:pt>
              </c:numCache>
            </c:numRef>
          </c:xVal>
          <c:yVal>
            <c:numRef>
              <c:f>公会計指標分析・財政指標組合せ分析表!$BP$73:$DC$73</c:f>
              <c:numCache>
                <c:formatCode>#,##0.0;"▲ "#,##0.0</c:formatCode>
                <c:ptCount val="40"/>
                <c:pt idx="24">
                  <c:v>1.9</c:v>
                </c:pt>
              </c:numCache>
            </c:numRef>
          </c:yVal>
          <c:smooth val="0"/>
          <c:extLst xmlns:c16r2="http://schemas.microsoft.com/office/drawing/2015/06/chart">
            <c:ext xmlns:c16="http://schemas.microsoft.com/office/drawing/2014/chart" uri="{C3380CC4-5D6E-409C-BE32-E72D297353CC}">
              <c16:uniqueId val="{00000009-CDED-441D-8DED-34D99D84D2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DED-441D-8DED-34D99D84D29D}"/>
                </c:ext>
                <c:ext xmlns:c15="http://schemas.microsoft.com/office/drawing/2012/chart" uri="{CE6537A1-D6FC-4f65-9D91-7224C49458BB}">
                  <c15:dlblFieldTable>
                    <c15:dlblFTEntry>
                      <c15:txfldGUID>{6F48E596-8565-4C50-9080-23E3A83069C7}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DED-441D-8DED-34D99D84D29D}"/>
                </c:ext>
                <c:ext xmlns:c15="http://schemas.microsoft.com/office/drawing/2012/chart" uri="{CE6537A1-D6FC-4f65-9D91-7224C49458BB}">
                  <c15:dlblFieldTable>
                    <c15:dlblFTEntry>
                      <c15:txfldGUID>{3687F017-37F7-4D07-9AEA-7FC2544B500D}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DED-441D-8DED-34D99D84D29D}"/>
                </c:ext>
                <c:ext xmlns:c15="http://schemas.microsoft.com/office/drawing/2012/chart" uri="{CE6537A1-D6FC-4f65-9D91-7224C49458BB}">
                  <c15:dlblFieldTable>
                    <c15:dlblFTEntry>
                      <c15:txfldGUID>{C0458F10-67B7-461A-A59F-1ADD2CB5A867}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DED-441D-8DED-34D99D84D29D}"/>
                </c:ext>
                <c:ext xmlns:c15="http://schemas.microsoft.com/office/drawing/2012/chart" uri="{CE6537A1-D6FC-4f65-9D91-7224C49458BB}">
                  <c15:dlblFieldTable>
                    <c15:dlblFTEntry>
                      <c15:txfldGUID>{D83962CD-A78E-4BAE-91B8-4F39B0AEF92A}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DED-441D-8DED-34D99D84D29D}"/>
                </c:ext>
                <c:ext xmlns:c15="http://schemas.microsoft.com/office/drawing/2012/chart" uri="{CE6537A1-D6FC-4f65-9D91-7224C49458BB}">
                  <c15:dlblFieldTable>
                    <c15:dlblFTEntry>
                      <c15:txfldGUID>{7C1EE163-535D-483B-A531-398FCBB9EDEE}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DED-441D-8DED-34D99D84D29D}"/>
                </c:ext>
                <c:ext xmlns:c15="http://schemas.microsoft.com/office/drawing/2012/chart" uri="{CE6537A1-D6FC-4f65-9D91-7224C49458BB}">
                  <c15:dlblFieldTable>
                    <c15:dlblFTEntry>
                      <c15:txfldGUID>{53FAF02B-248F-40D8-96B7-A819B092D4E7}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DED-441D-8DED-34D99D84D29D}"/>
                </c:ext>
                <c:ext xmlns:c15="http://schemas.microsoft.com/office/drawing/2012/chart" uri="{CE6537A1-D6FC-4f65-9D91-7224C49458BB}">
                  <c15:dlblFieldTable>
                    <c15:dlblFTEntry>
                      <c15:txfldGUID>{E0D50EE8-79A6-4ACF-A38B-121AFCDBC11E}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DED-441D-8DED-34D99D84D29D}"/>
                </c:ext>
                <c:ext xmlns:c15="http://schemas.microsoft.com/office/drawing/2012/chart" uri="{CE6537A1-D6FC-4f65-9D91-7224C49458BB}">
                  <c15:dlblFieldTable>
                    <c15:dlblFTEntry>
                      <c15:txfldGUID>{54CE1F1D-88E8-4FE4-BFF3-9456184569B8}</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DED-441D-8DED-34D99D84D29D}"/>
                </c:ext>
                <c:ext xmlns:c15="http://schemas.microsoft.com/office/drawing/2012/chart" uri="{CE6537A1-D6FC-4f65-9D91-7224C49458BB}">
                  <c15:dlblFieldTable>
                    <c15:dlblFTEntry>
                      <c15:txfldGUID>{81972376-A8C9-49EF-B73D-C6BF0615823B}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CDED-441D-8DED-34D99D84D29D}"/>
            </c:ext>
          </c:extLst>
        </c:ser>
        <c:dLbls>
          <c:showLegendKey val="0"/>
          <c:showVal val="1"/>
          <c:showCatName val="0"/>
          <c:showSerName val="0"/>
          <c:showPercent val="0"/>
          <c:showBubbleSize val="0"/>
        </c:dLbls>
        <c:axId val="615597880"/>
        <c:axId val="615595136"/>
      </c:scatterChart>
      <c:valAx>
        <c:axId val="615597880"/>
        <c:scaling>
          <c:orientation val="minMax"/>
          <c:max val="8.4"/>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5595136"/>
        <c:crosses val="autoZero"/>
        <c:crossBetween val="midCat"/>
      </c:valAx>
      <c:valAx>
        <c:axId val="615595136"/>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5597880"/>
        <c:crosses val="autoZero"/>
        <c:crossBetween val="midCat"/>
        <c:majorUnit val="5.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支出額は、土地開発公社が先行取得した用地の買収を行ったことによる影響が大きい。また、一般会計等に係る元利償還金は、生涯学習施設整備事業による償還が本格化することに加え、今後も都市計画道路の整備等、大規模な事業が控えている。引き続き、投資的事業について取捨選択し、元利償還金の増加を極力抑えるよう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平成１６年度をピークに減少傾向にあった一般会計に係る地方債の現在高は、生涯学習施設整備事業により微増となり、今後も都市計画道路等の大規模事業により増加する可能性がある。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将来負担を増加させる要因があるため、一層の投資的経費の取捨選択を行うとともに、予定される財政需要に備え、公共施設整備基金に計画的に積み立てるなど基金残高の確保を図り、将来への負担を残さない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埼玉県白岡市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公共施設の老朽化対策に備え公共施設整備基金に積み立てたことにより、基金全体としては３千５百万の増となった。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災害などに備え、財政調整基金に一定額を確保しながらも、今後必要となる公共施設の老朽化対策等に備えて、公共施設整備基金に適切に積み立てていく。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・公共施設整備基金：公共施設の整備・更新費用に充てるための基金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・社会福祉施設整備基金：社会福祉事業に関する市の施設を総合的かつ計画的に整備するための基金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・ふるさと文化振興基金：ふるさと文化の振興に要する経費に充てる基金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・保健福祉基金：保健福祉活動の推進に要する経費に充てる基金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・ふるさと文化振興基金：ふるさと文化の振興に要する経費に充てる基金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公共施設の老朽化対策に備え公共施設整備基金を積み立てことによる増加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公共施設整備基金については、公共施設の老朽化等による大規模改修等に備えるため、計画的な積立てを行う予定である。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当初予算で取り崩した金額を年度内に戻すことができたため前年から横ばいとなった。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災害などに備え、財政調整基金に一定額を確保しながらも、今後必要となる公共施設の老朽化対策等に備えて、公共施設整備基金に適切に積み立てていく。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平成２１年度に実施した高利率の地方債の借換えによる取崩し以来、横ばいである。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地方債の計画的な借入や償還により当面は、積立てや取崩しの予定はない。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52,404
51,874
24.92
15,160,143
14,483,337
585,381
9,964,653
11,794,391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有形固定資産減価償却率は類似団体と比較して高い水準にある。主な要因としては、保健</a:t>
          </a:r>
          <a:r>
            <a:rPr kumimoji="1" lang="ja-JP" altLang="en-US" sz="1000" b="0" i="0" u="none" strike="noStrike" kern="0" cap="none" spc="0" normalizeH="0" baseline="0" noProof="0">
              <a:ln>
                <a:noFill/>
              </a:ln>
              <a:solidFill>
                <a:prstClr val="black"/>
              </a:solidFill>
              <a:effectLst/>
              <a:uLnTx/>
              <a:uFillTx/>
              <a:latin typeface="+mn-lt"/>
              <a:ea typeface="+mn-ea"/>
              <a:cs typeface="+mn-cs"/>
            </a:rPr>
            <a:t>福祉総合</a:t>
          </a:r>
          <a:r>
            <a:rPr kumimoji="1" lang="ja-JP" altLang="ja-JP" sz="1000" b="0" i="0" u="none" strike="noStrike" kern="0" cap="none" spc="0" normalizeH="0" baseline="0" noProof="0">
              <a:ln>
                <a:noFill/>
              </a:ln>
              <a:solidFill>
                <a:prstClr val="black"/>
              </a:solidFill>
              <a:effectLst/>
              <a:uLnTx/>
              <a:uFillTx/>
              <a:latin typeface="+mn-lt"/>
              <a:ea typeface="+mn-ea"/>
              <a:cs typeface="+mn-cs"/>
            </a:rPr>
            <a:t>センターや</a:t>
          </a:r>
          <a:r>
            <a:rPr kumimoji="1" lang="ja-JP" altLang="en-US" sz="1000" b="0" i="0" u="none" strike="noStrike" kern="0" cap="none" spc="0" normalizeH="0" baseline="0" noProof="0">
              <a:ln>
                <a:noFill/>
              </a:ln>
              <a:solidFill>
                <a:prstClr val="black"/>
              </a:solidFill>
              <a:effectLst/>
              <a:uLnTx/>
              <a:uFillTx/>
              <a:latin typeface="+mn-lt"/>
              <a:ea typeface="+mn-ea"/>
              <a:cs typeface="+mn-cs"/>
            </a:rPr>
            <a:t>Ｂ＆Ｇ</a:t>
          </a:r>
          <a:r>
            <a:rPr kumimoji="1" lang="ja-JP" altLang="ja-JP" sz="1000" b="0" i="0" u="none" strike="noStrike" kern="0" cap="none" spc="0" normalizeH="0" baseline="0" noProof="0">
              <a:ln>
                <a:noFill/>
              </a:ln>
              <a:solidFill>
                <a:prstClr val="black"/>
              </a:solidFill>
              <a:effectLst/>
              <a:uLnTx/>
              <a:uFillTx/>
              <a:latin typeface="+mn-lt"/>
              <a:ea typeface="+mn-ea"/>
              <a:cs typeface="+mn-cs"/>
            </a:rPr>
            <a:t>海洋センター等の比較的新しい資産は所有しているものの、市内に１０校ある小中学校をはじめ、減価償却率の高い施設を複数所有していることが挙げられる。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今後は、令和２年３月に策定した</a:t>
          </a:r>
          <a:r>
            <a:rPr kumimoji="1" lang="ja-JP" altLang="ja-JP" sz="1000" b="0" i="0" u="none" strike="noStrike" kern="0" cap="none" spc="0" normalizeH="0" baseline="0" noProof="0">
              <a:ln>
                <a:noFill/>
              </a:ln>
              <a:solidFill>
                <a:prstClr val="black"/>
              </a:solidFill>
              <a:effectLst/>
              <a:uLnTx/>
              <a:uFillTx/>
              <a:latin typeface="+mn-lt"/>
              <a:ea typeface="+mn-ea"/>
              <a:cs typeface="+mn-cs"/>
            </a:rPr>
            <a:t>個別施設計画</a:t>
          </a:r>
          <a:r>
            <a:rPr kumimoji="1" lang="ja-JP" altLang="en-US" sz="1000" b="0" i="0" u="none" strike="noStrike" kern="0" cap="none" spc="0" normalizeH="0" baseline="0" noProof="0">
              <a:ln>
                <a:noFill/>
              </a:ln>
              <a:solidFill>
                <a:prstClr val="black"/>
              </a:solidFill>
              <a:effectLst/>
              <a:uLnTx/>
              <a:uFillTx/>
              <a:latin typeface="+mn-lt"/>
              <a:ea typeface="+mn-ea"/>
              <a:cs typeface="+mn-cs"/>
            </a:rPr>
            <a:t>に基づき</a:t>
          </a:r>
          <a:r>
            <a:rPr kumimoji="1" lang="ja-JP" altLang="ja-JP" sz="1000" b="0" i="0" u="none" strike="noStrike" kern="0" cap="none" spc="0" normalizeH="0" baseline="0" noProof="0">
              <a:ln>
                <a:noFill/>
              </a:ln>
              <a:solidFill>
                <a:prstClr val="black"/>
              </a:solidFill>
              <a:effectLst/>
              <a:uLnTx/>
              <a:uFillTx/>
              <a:latin typeface="+mn-lt"/>
              <a:ea typeface="+mn-ea"/>
              <a:cs typeface="+mn-cs"/>
            </a:rPr>
            <a:t>、施設等の</a:t>
          </a:r>
          <a:r>
            <a:rPr kumimoji="1" lang="ja-JP" altLang="en-US" sz="1000" b="0" i="0" u="none" strike="noStrike" kern="0" cap="none" spc="0" normalizeH="0" baseline="0" noProof="0">
              <a:ln>
                <a:noFill/>
              </a:ln>
              <a:solidFill>
                <a:prstClr val="black"/>
              </a:solidFill>
              <a:effectLst/>
              <a:uLnTx/>
              <a:uFillTx/>
              <a:latin typeface="+mn-lt"/>
              <a:ea typeface="+mn-ea"/>
              <a:cs typeface="+mn-cs"/>
            </a:rPr>
            <a:t>廃止や</a:t>
          </a:r>
          <a:r>
            <a:rPr kumimoji="1" lang="ja-JP" altLang="ja-JP" sz="1000" b="0" i="0" u="none" strike="noStrike" kern="0" cap="none" spc="0" normalizeH="0" baseline="0" noProof="0">
              <a:ln>
                <a:noFill/>
              </a:ln>
              <a:solidFill>
                <a:prstClr val="black"/>
              </a:solidFill>
              <a:effectLst/>
              <a:uLnTx/>
              <a:uFillTx/>
              <a:latin typeface="+mn-lt"/>
              <a:ea typeface="+mn-ea"/>
              <a:cs typeface="+mn-cs"/>
            </a:rPr>
            <a:t>適切な維持管理を行うことで有形固定資産減価償却率の上昇を抑制していく。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5" name="直線コネクタ 74"/>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6"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7" name="直線コネクタ 76"/>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8"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9" name="直線コネクタ 78"/>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80"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1" name="フローチャート: 判断 80"/>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2" name="フローチャート: 判断 81"/>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3" name="フローチャート: 判断 82"/>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4" name="フローチャート: 判断 83"/>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5" name="フローチャート: 判断 84"/>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53794</xdr:rowOff>
    </xdr:from>
    <xdr:to>
      <xdr:col>23</xdr:col>
      <xdr:colOff>136525</xdr:colOff>
      <xdr:row>32</xdr:row>
      <xdr:rowOff>155394</xdr:rowOff>
    </xdr:to>
    <xdr:sp macro="" textlink="">
      <xdr:nvSpPr>
        <xdr:cNvPr id="91" name="楕円 90"/>
        <xdr:cNvSpPr/>
      </xdr:nvSpPr>
      <xdr:spPr>
        <a:xfrm>
          <a:off x="47117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32221</xdr:rowOff>
    </xdr:from>
    <xdr:ext cx="405111" cy="259045"/>
    <xdr:sp macro="" textlink="">
      <xdr:nvSpPr>
        <xdr:cNvPr id="92" name="有形固定資産減価償却率該当値テキスト"/>
        <xdr:cNvSpPr txBox="1"/>
      </xdr:nvSpPr>
      <xdr:spPr>
        <a:xfrm>
          <a:off x="4813300" y="6290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1361</xdr:rowOff>
    </xdr:from>
    <xdr:to>
      <xdr:col>19</xdr:col>
      <xdr:colOff>187325</xdr:colOff>
      <xdr:row>32</xdr:row>
      <xdr:rowOff>102961</xdr:rowOff>
    </xdr:to>
    <xdr:sp macro="" textlink="">
      <xdr:nvSpPr>
        <xdr:cNvPr id="93" name="楕円 92"/>
        <xdr:cNvSpPr/>
      </xdr:nvSpPr>
      <xdr:spPr>
        <a:xfrm>
          <a:off x="40005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52161</xdr:rowOff>
    </xdr:from>
    <xdr:to>
      <xdr:col>23</xdr:col>
      <xdr:colOff>85725</xdr:colOff>
      <xdr:row>32</xdr:row>
      <xdr:rowOff>104594</xdr:rowOff>
    </xdr:to>
    <xdr:cxnSp macro="">
      <xdr:nvCxnSpPr>
        <xdr:cNvPr id="94" name="直線コネクタ 93"/>
        <xdr:cNvCxnSpPr/>
      </xdr:nvCxnSpPr>
      <xdr:spPr>
        <a:xfrm>
          <a:off x="4051300" y="6310086"/>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163558</xdr:rowOff>
    </xdr:from>
    <xdr:to>
      <xdr:col>15</xdr:col>
      <xdr:colOff>187325</xdr:colOff>
      <xdr:row>32</xdr:row>
      <xdr:rowOff>93708</xdr:rowOff>
    </xdr:to>
    <xdr:sp macro="" textlink="">
      <xdr:nvSpPr>
        <xdr:cNvPr id="95" name="楕円 94"/>
        <xdr:cNvSpPr/>
      </xdr:nvSpPr>
      <xdr:spPr>
        <a:xfrm>
          <a:off x="32385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42908</xdr:rowOff>
    </xdr:from>
    <xdr:to>
      <xdr:col>19</xdr:col>
      <xdr:colOff>136525</xdr:colOff>
      <xdr:row>32</xdr:row>
      <xdr:rowOff>52161</xdr:rowOff>
    </xdr:to>
    <xdr:cxnSp macro="">
      <xdr:nvCxnSpPr>
        <xdr:cNvPr id="96" name="直線コネクタ 95"/>
        <xdr:cNvCxnSpPr/>
      </xdr:nvCxnSpPr>
      <xdr:spPr>
        <a:xfrm>
          <a:off x="3289300" y="6300833"/>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97" name="楕円 96"/>
        <xdr:cNvSpPr/>
      </xdr:nvSpPr>
      <xdr:spPr>
        <a:xfrm>
          <a:off x="247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32</xdr:row>
      <xdr:rowOff>42908</xdr:rowOff>
    </xdr:to>
    <xdr:cxnSp macro="">
      <xdr:nvCxnSpPr>
        <xdr:cNvPr id="98" name="直線コネクタ 97"/>
        <xdr:cNvCxnSpPr/>
      </xdr:nvCxnSpPr>
      <xdr:spPr>
        <a:xfrm>
          <a:off x="2527300" y="624840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10432</xdr:rowOff>
    </xdr:from>
    <xdr:to>
      <xdr:col>7</xdr:col>
      <xdr:colOff>187325</xdr:colOff>
      <xdr:row>27</xdr:row>
      <xdr:rowOff>112032</xdr:rowOff>
    </xdr:to>
    <xdr:sp macro="" textlink="">
      <xdr:nvSpPr>
        <xdr:cNvPr id="99" name="楕円 98"/>
        <xdr:cNvSpPr/>
      </xdr:nvSpPr>
      <xdr:spPr>
        <a:xfrm>
          <a:off x="1714500" y="54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61232</xdr:rowOff>
    </xdr:from>
    <xdr:to>
      <xdr:col>11</xdr:col>
      <xdr:colOff>136525</xdr:colOff>
      <xdr:row>31</xdr:row>
      <xdr:rowOff>161925</xdr:rowOff>
    </xdr:to>
    <xdr:cxnSp macro="">
      <xdr:nvCxnSpPr>
        <xdr:cNvPr id="100" name="直線コネクタ 99"/>
        <xdr:cNvCxnSpPr/>
      </xdr:nvCxnSpPr>
      <xdr:spPr>
        <a:xfrm>
          <a:off x="1765300" y="5461907"/>
          <a:ext cx="762000" cy="78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101"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102"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103"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4" name="n_4aveValue有形固定資産減価償却率"/>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94088</xdr:rowOff>
    </xdr:from>
    <xdr:ext cx="405111" cy="259045"/>
    <xdr:sp macro="" textlink="">
      <xdr:nvSpPr>
        <xdr:cNvPr id="105" name="n_1mainValue有形固定資産減価償却率"/>
        <xdr:cNvSpPr txBox="1"/>
      </xdr:nvSpPr>
      <xdr:spPr>
        <a:xfrm>
          <a:off x="3836044" y="63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84835</xdr:rowOff>
    </xdr:from>
    <xdr:ext cx="405111" cy="259045"/>
    <xdr:sp macro="" textlink="">
      <xdr:nvSpPr>
        <xdr:cNvPr id="106" name="n_2mainValue有形固定資産減価償却率"/>
        <xdr:cNvSpPr txBox="1"/>
      </xdr:nvSpPr>
      <xdr:spPr>
        <a:xfrm>
          <a:off x="3086744" y="634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107" name="n_3mainValue有形固定資産減価償却率"/>
        <xdr:cNvSpPr txBox="1"/>
      </xdr:nvSpPr>
      <xdr:spPr>
        <a:xfrm>
          <a:off x="2324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128559</xdr:rowOff>
    </xdr:from>
    <xdr:ext cx="405111" cy="259045"/>
    <xdr:sp macro="" textlink="">
      <xdr:nvSpPr>
        <xdr:cNvPr id="108" name="n_4mainValue有形固定資産減価償却率"/>
        <xdr:cNvSpPr txBox="1"/>
      </xdr:nvSpPr>
      <xdr:spPr>
        <a:xfrm>
          <a:off x="1562744" y="518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債務償還比率は類似団体平均を下回って</a:t>
          </a:r>
          <a:r>
            <a:rPr kumimoji="1" lang="ja-JP" altLang="en-US" sz="1000">
              <a:solidFill>
                <a:schemeClr val="dk1"/>
              </a:solidFill>
              <a:effectLst/>
              <a:latin typeface="+mn-lt"/>
              <a:ea typeface="+mn-ea"/>
              <a:cs typeface="+mn-cs"/>
            </a:rPr>
            <a:t>いる。</a:t>
          </a:r>
          <a:r>
            <a:rPr kumimoji="1" lang="ja-JP" altLang="ja-JP" sz="1000">
              <a:solidFill>
                <a:schemeClr val="dk1"/>
              </a:solidFill>
              <a:effectLst/>
              <a:latin typeface="+mn-lt"/>
              <a:ea typeface="+mn-ea"/>
              <a:cs typeface="+mn-cs"/>
            </a:rPr>
            <a:t>主な要因としては、市民税の堅調な増加が続いていることや地方債の発行を抑制していることなどがあるが、平成２８年度から平成３０年度にかけて実施された生涯学習施設整備事業に係る地方債の発行により、将来負担額は増加傾向にあることから、債務償還比率の埼玉県平均である</a:t>
          </a:r>
          <a:r>
            <a:rPr kumimoji="1" lang="ja-JP" altLang="en-US" sz="1000">
              <a:solidFill>
                <a:schemeClr val="dk1"/>
              </a:solidFill>
              <a:effectLst/>
              <a:latin typeface="+mn-lt"/>
              <a:ea typeface="+mn-ea"/>
              <a:cs typeface="+mn-cs"/>
            </a:rPr>
            <a:t>６０５</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４</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を上回らないように取り組んでいく。</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7" name="直線コネクタ 136"/>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8"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9" name="直線コネクタ 138"/>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2"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3" name="フローチャート: 判断 142"/>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4" name="フローチャート: 判断 143"/>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5" name="フローチャート: 判断 144"/>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6" name="フローチャート: 判断 145"/>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7" name="フローチャート: 判断 146"/>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154284</xdr:rowOff>
    </xdr:from>
    <xdr:to>
      <xdr:col>76</xdr:col>
      <xdr:colOff>73025</xdr:colOff>
      <xdr:row>30</xdr:row>
      <xdr:rowOff>84434</xdr:rowOff>
    </xdr:to>
    <xdr:sp macro="" textlink="">
      <xdr:nvSpPr>
        <xdr:cNvPr id="153" name="楕円 152"/>
        <xdr:cNvSpPr/>
      </xdr:nvSpPr>
      <xdr:spPr>
        <a:xfrm>
          <a:off x="14744700" y="58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5711</xdr:rowOff>
    </xdr:from>
    <xdr:ext cx="469744" cy="259045"/>
    <xdr:sp macro="" textlink="">
      <xdr:nvSpPr>
        <xdr:cNvPr id="154" name="債務償還比率該当値テキスト"/>
        <xdr:cNvSpPr txBox="1"/>
      </xdr:nvSpPr>
      <xdr:spPr>
        <a:xfrm>
          <a:off x="14846300" y="574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140130</xdr:rowOff>
    </xdr:from>
    <xdr:to>
      <xdr:col>72</xdr:col>
      <xdr:colOff>123825</xdr:colOff>
      <xdr:row>30</xdr:row>
      <xdr:rowOff>70280</xdr:rowOff>
    </xdr:to>
    <xdr:sp macro="" textlink="">
      <xdr:nvSpPr>
        <xdr:cNvPr id="155" name="楕円 154"/>
        <xdr:cNvSpPr/>
      </xdr:nvSpPr>
      <xdr:spPr>
        <a:xfrm>
          <a:off x="14033500" y="588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19480</xdr:rowOff>
    </xdr:from>
    <xdr:to>
      <xdr:col>76</xdr:col>
      <xdr:colOff>22225</xdr:colOff>
      <xdr:row>30</xdr:row>
      <xdr:rowOff>33634</xdr:rowOff>
    </xdr:to>
    <xdr:cxnSp macro="">
      <xdr:nvCxnSpPr>
        <xdr:cNvPr id="156" name="直線コネクタ 155"/>
        <xdr:cNvCxnSpPr/>
      </xdr:nvCxnSpPr>
      <xdr:spPr>
        <a:xfrm>
          <a:off x="14084300" y="5934505"/>
          <a:ext cx="7112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90474</xdr:rowOff>
    </xdr:from>
    <xdr:to>
      <xdr:col>68</xdr:col>
      <xdr:colOff>123825</xdr:colOff>
      <xdr:row>30</xdr:row>
      <xdr:rowOff>20624</xdr:rowOff>
    </xdr:to>
    <xdr:sp macro="" textlink="">
      <xdr:nvSpPr>
        <xdr:cNvPr id="157" name="楕円 156"/>
        <xdr:cNvSpPr/>
      </xdr:nvSpPr>
      <xdr:spPr>
        <a:xfrm>
          <a:off x="13271500" y="58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141274</xdr:rowOff>
    </xdr:from>
    <xdr:to>
      <xdr:col>72</xdr:col>
      <xdr:colOff>73025</xdr:colOff>
      <xdr:row>30</xdr:row>
      <xdr:rowOff>19480</xdr:rowOff>
    </xdr:to>
    <xdr:cxnSp macro="">
      <xdr:nvCxnSpPr>
        <xdr:cNvPr id="158" name="直線コネクタ 157"/>
        <xdr:cNvCxnSpPr/>
      </xdr:nvCxnSpPr>
      <xdr:spPr>
        <a:xfrm>
          <a:off x="13322300" y="5884849"/>
          <a:ext cx="762000" cy="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1355</xdr:rowOff>
    </xdr:from>
    <xdr:to>
      <xdr:col>64</xdr:col>
      <xdr:colOff>123825</xdr:colOff>
      <xdr:row>29</xdr:row>
      <xdr:rowOff>102955</xdr:rowOff>
    </xdr:to>
    <xdr:sp macro="" textlink="">
      <xdr:nvSpPr>
        <xdr:cNvPr id="159" name="楕円 158"/>
        <xdr:cNvSpPr/>
      </xdr:nvSpPr>
      <xdr:spPr>
        <a:xfrm>
          <a:off x="12509500" y="57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52155</xdr:rowOff>
    </xdr:from>
    <xdr:to>
      <xdr:col>68</xdr:col>
      <xdr:colOff>73025</xdr:colOff>
      <xdr:row>29</xdr:row>
      <xdr:rowOff>141274</xdr:rowOff>
    </xdr:to>
    <xdr:cxnSp macro="">
      <xdr:nvCxnSpPr>
        <xdr:cNvPr id="160" name="直線コネクタ 159"/>
        <xdr:cNvCxnSpPr/>
      </xdr:nvCxnSpPr>
      <xdr:spPr>
        <a:xfrm>
          <a:off x="12560300" y="5795730"/>
          <a:ext cx="762000" cy="8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20306</xdr:rowOff>
    </xdr:from>
    <xdr:to>
      <xdr:col>60</xdr:col>
      <xdr:colOff>123825</xdr:colOff>
      <xdr:row>29</xdr:row>
      <xdr:rowOff>121906</xdr:rowOff>
    </xdr:to>
    <xdr:sp macro="" textlink="">
      <xdr:nvSpPr>
        <xdr:cNvPr id="161" name="楕円 160"/>
        <xdr:cNvSpPr/>
      </xdr:nvSpPr>
      <xdr:spPr>
        <a:xfrm>
          <a:off x="11747500" y="576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52155</xdr:rowOff>
    </xdr:from>
    <xdr:to>
      <xdr:col>64</xdr:col>
      <xdr:colOff>73025</xdr:colOff>
      <xdr:row>29</xdr:row>
      <xdr:rowOff>71106</xdr:rowOff>
    </xdr:to>
    <xdr:cxnSp macro="">
      <xdr:nvCxnSpPr>
        <xdr:cNvPr id="162" name="直線コネクタ 161"/>
        <xdr:cNvCxnSpPr/>
      </xdr:nvCxnSpPr>
      <xdr:spPr>
        <a:xfrm flipV="1">
          <a:off x="11798300" y="5795730"/>
          <a:ext cx="762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3"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4"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5"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6"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86807</xdr:rowOff>
    </xdr:from>
    <xdr:ext cx="469744" cy="259045"/>
    <xdr:sp macro="" textlink="">
      <xdr:nvSpPr>
        <xdr:cNvPr id="167" name="n_1mainValue債務償還比率"/>
        <xdr:cNvSpPr txBox="1"/>
      </xdr:nvSpPr>
      <xdr:spPr>
        <a:xfrm>
          <a:off x="13836727" y="56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37151</xdr:rowOff>
    </xdr:from>
    <xdr:ext cx="469744" cy="259045"/>
    <xdr:sp macro="" textlink="">
      <xdr:nvSpPr>
        <xdr:cNvPr id="168" name="n_2mainValue債務償還比率"/>
        <xdr:cNvSpPr txBox="1"/>
      </xdr:nvSpPr>
      <xdr:spPr>
        <a:xfrm>
          <a:off x="13087427" y="56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119482</xdr:rowOff>
    </xdr:from>
    <xdr:ext cx="469744" cy="259045"/>
    <xdr:sp macro="" textlink="">
      <xdr:nvSpPr>
        <xdr:cNvPr id="169" name="n_3mainValue債務償還比率"/>
        <xdr:cNvSpPr txBox="1"/>
      </xdr:nvSpPr>
      <xdr:spPr>
        <a:xfrm>
          <a:off x="12325427" y="552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138433</xdr:rowOff>
    </xdr:from>
    <xdr:ext cx="469744" cy="259045"/>
    <xdr:sp macro="" textlink="">
      <xdr:nvSpPr>
        <xdr:cNvPr id="170" name="n_4mainValue債務償還比率"/>
        <xdr:cNvSpPr txBox="1"/>
      </xdr:nvSpPr>
      <xdr:spPr>
        <a:xfrm>
          <a:off x="11563427" y="553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52,404
51,874
24.92
15,160,143
14,483,337
585,381
9,964,653
11,794,391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111942</xdr:rowOff>
    </xdr:from>
    <xdr:to>
      <xdr:col>24</xdr:col>
      <xdr:colOff>114300</xdr:colOff>
      <xdr:row>37</xdr:row>
      <xdr:rowOff>42092</xdr:rowOff>
    </xdr:to>
    <xdr:sp macro="" textlink="">
      <xdr:nvSpPr>
        <xdr:cNvPr id="74" name="楕円 73"/>
        <xdr:cNvSpPr/>
      </xdr:nvSpPr>
      <xdr:spPr>
        <a:xfrm>
          <a:off x="45847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134819</xdr:rowOff>
    </xdr:from>
    <xdr:ext cx="405111" cy="259045"/>
    <xdr:sp macro="" textlink="">
      <xdr:nvSpPr>
        <xdr:cNvPr id="75" name="【道路】&#10;有形固定資産減価償却率該当値テキスト"/>
        <xdr:cNvSpPr txBox="1"/>
      </xdr:nvSpPr>
      <xdr:spPr>
        <a:xfrm>
          <a:off x="4673600" y="613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92347</xdr:rowOff>
    </xdr:from>
    <xdr:to>
      <xdr:col>20</xdr:col>
      <xdr:colOff>38100</xdr:colOff>
      <xdr:row>37</xdr:row>
      <xdr:rowOff>22497</xdr:rowOff>
    </xdr:to>
    <xdr:sp macro="" textlink="">
      <xdr:nvSpPr>
        <xdr:cNvPr id="76" name="楕円 75"/>
        <xdr:cNvSpPr/>
      </xdr:nvSpPr>
      <xdr:spPr>
        <a:xfrm>
          <a:off x="3746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143147</xdr:rowOff>
    </xdr:from>
    <xdr:to>
      <xdr:col>24</xdr:col>
      <xdr:colOff>63500</xdr:colOff>
      <xdr:row>36</xdr:row>
      <xdr:rowOff>162742</xdr:rowOff>
    </xdr:to>
    <xdr:cxnSp macro="">
      <xdr:nvCxnSpPr>
        <xdr:cNvPr id="77" name="直線コネクタ 76"/>
        <xdr:cNvCxnSpPr/>
      </xdr:nvCxnSpPr>
      <xdr:spPr>
        <a:xfrm>
          <a:off x="3797300" y="631534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72753</xdr:rowOff>
    </xdr:from>
    <xdr:to>
      <xdr:col>15</xdr:col>
      <xdr:colOff>101600</xdr:colOff>
      <xdr:row>37</xdr:row>
      <xdr:rowOff>2903</xdr:rowOff>
    </xdr:to>
    <xdr:sp macro="" textlink="">
      <xdr:nvSpPr>
        <xdr:cNvPr id="78" name="楕円 77"/>
        <xdr:cNvSpPr/>
      </xdr:nvSpPr>
      <xdr:spPr>
        <a:xfrm>
          <a:off x="2857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123553</xdr:rowOff>
    </xdr:from>
    <xdr:to>
      <xdr:col>19</xdr:col>
      <xdr:colOff>177800</xdr:colOff>
      <xdr:row>36</xdr:row>
      <xdr:rowOff>143147</xdr:rowOff>
    </xdr:to>
    <xdr:cxnSp macro="">
      <xdr:nvCxnSpPr>
        <xdr:cNvPr id="79" name="直線コネクタ 78"/>
        <xdr:cNvCxnSpPr/>
      </xdr:nvCxnSpPr>
      <xdr:spPr>
        <a:xfrm>
          <a:off x="2908300" y="629575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80" name="楕円 79"/>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123553</xdr:rowOff>
    </xdr:to>
    <xdr:cxnSp macro="">
      <xdr:nvCxnSpPr>
        <xdr:cNvPr id="81" name="直線コネクタ 80"/>
        <xdr:cNvCxnSpPr/>
      </xdr:nvCxnSpPr>
      <xdr:spPr>
        <a:xfrm>
          <a:off x="2019300" y="628105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82" name="楕円 81"/>
        <xdr:cNvSpPr/>
      </xdr:nvSpPr>
      <xdr:spPr>
        <a:xfrm>
          <a:off x="107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108857</xdr:rowOff>
    </xdr:from>
    <xdr:to>
      <xdr:col>10</xdr:col>
      <xdr:colOff>114300</xdr:colOff>
      <xdr:row>38</xdr:row>
      <xdr:rowOff>121920</xdr:rowOff>
    </xdr:to>
    <xdr:cxnSp macro="">
      <xdr:nvCxnSpPr>
        <xdr:cNvPr id="83" name="直線コネクタ 82"/>
        <xdr:cNvCxnSpPr/>
      </xdr:nvCxnSpPr>
      <xdr:spPr>
        <a:xfrm flipV="1">
          <a:off x="1130300" y="6281057"/>
          <a:ext cx="8890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39024</xdr:rowOff>
    </xdr:from>
    <xdr:ext cx="405111" cy="259045"/>
    <xdr:sp macro="" textlink="">
      <xdr:nvSpPr>
        <xdr:cNvPr id="88" name="n_1main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19430</xdr:rowOff>
    </xdr:from>
    <xdr:ext cx="405111" cy="259045"/>
    <xdr:sp macro="" textlink="">
      <xdr:nvSpPr>
        <xdr:cNvPr id="89" name="n_2mainValue【道路】&#10;有形固定資産減価償却率"/>
        <xdr:cNvSpPr txBox="1"/>
      </xdr:nvSpPr>
      <xdr:spPr>
        <a:xfrm>
          <a:off x="2705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90" name="n_3mainValue【道路】&#10;有形固定資産減価償却率"/>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163847</xdr:rowOff>
    </xdr:from>
    <xdr:ext cx="405111" cy="259045"/>
    <xdr:sp macro="" textlink="">
      <xdr:nvSpPr>
        <xdr:cNvPr id="91" name="n_4mainValue【道路】&#10;有形固定資産減価償却率"/>
        <xdr:cNvSpPr txBox="1"/>
      </xdr:nvSpPr>
      <xdr:spPr>
        <a:xfrm>
          <a:off x="927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20" name="【道路】&#10;一人当たり延長平均値テキスト"/>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24143</xdr:rowOff>
    </xdr:from>
    <xdr:to>
      <xdr:col>55</xdr:col>
      <xdr:colOff>50800</xdr:colOff>
      <xdr:row>40</xdr:row>
      <xdr:rowOff>125743</xdr:rowOff>
    </xdr:to>
    <xdr:sp macro="" textlink="">
      <xdr:nvSpPr>
        <xdr:cNvPr id="131" name="楕円 130"/>
        <xdr:cNvSpPr/>
      </xdr:nvSpPr>
      <xdr:spPr>
        <a:xfrm>
          <a:off x="10426700" y="68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47020</xdr:rowOff>
    </xdr:from>
    <xdr:ext cx="469744" cy="259045"/>
    <xdr:sp macro="" textlink="">
      <xdr:nvSpPr>
        <xdr:cNvPr id="132" name="【道路】&#10;一人当たり延長該当値テキスト"/>
        <xdr:cNvSpPr txBox="1"/>
      </xdr:nvSpPr>
      <xdr:spPr>
        <a:xfrm>
          <a:off x="10515600" y="673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26048</xdr:rowOff>
    </xdr:from>
    <xdr:to>
      <xdr:col>50</xdr:col>
      <xdr:colOff>165100</xdr:colOff>
      <xdr:row>40</xdr:row>
      <xdr:rowOff>127648</xdr:rowOff>
    </xdr:to>
    <xdr:sp macro="" textlink="">
      <xdr:nvSpPr>
        <xdr:cNvPr id="133" name="楕円 132"/>
        <xdr:cNvSpPr/>
      </xdr:nvSpPr>
      <xdr:spPr>
        <a:xfrm>
          <a:off x="9588500" y="68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74943</xdr:rowOff>
    </xdr:from>
    <xdr:to>
      <xdr:col>55</xdr:col>
      <xdr:colOff>0</xdr:colOff>
      <xdr:row>40</xdr:row>
      <xdr:rowOff>76848</xdr:rowOff>
    </xdr:to>
    <xdr:cxnSp macro="">
      <xdr:nvCxnSpPr>
        <xdr:cNvPr id="134" name="直線コネクタ 133"/>
        <xdr:cNvCxnSpPr/>
      </xdr:nvCxnSpPr>
      <xdr:spPr>
        <a:xfrm flipV="1">
          <a:off x="9639300" y="693294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26162</xdr:rowOff>
    </xdr:from>
    <xdr:to>
      <xdr:col>46</xdr:col>
      <xdr:colOff>38100</xdr:colOff>
      <xdr:row>40</xdr:row>
      <xdr:rowOff>127762</xdr:rowOff>
    </xdr:to>
    <xdr:sp macro="" textlink="">
      <xdr:nvSpPr>
        <xdr:cNvPr id="135" name="楕円 134"/>
        <xdr:cNvSpPr/>
      </xdr:nvSpPr>
      <xdr:spPr>
        <a:xfrm>
          <a:off x="8699500" y="6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76848</xdr:rowOff>
    </xdr:from>
    <xdr:to>
      <xdr:col>50</xdr:col>
      <xdr:colOff>114300</xdr:colOff>
      <xdr:row>40</xdr:row>
      <xdr:rowOff>76962</xdr:rowOff>
    </xdr:to>
    <xdr:cxnSp macro="">
      <xdr:nvCxnSpPr>
        <xdr:cNvPr id="136" name="直線コネクタ 135"/>
        <xdr:cNvCxnSpPr/>
      </xdr:nvCxnSpPr>
      <xdr:spPr>
        <a:xfrm flipV="1">
          <a:off x="8750300" y="693484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24905</xdr:rowOff>
    </xdr:from>
    <xdr:to>
      <xdr:col>41</xdr:col>
      <xdr:colOff>101600</xdr:colOff>
      <xdr:row>40</xdr:row>
      <xdr:rowOff>126505</xdr:rowOff>
    </xdr:to>
    <xdr:sp macro="" textlink="">
      <xdr:nvSpPr>
        <xdr:cNvPr id="137" name="楕円 136"/>
        <xdr:cNvSpPr/>
      </xdr:nvSpPr>
      <xdr:spPr>
        <a:xfrm>
          <a:off x="7810500" y="688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75705</xdr:rowOff>
    </xdr:from>
    <xdr:to>
      <xdr:col>45</xdr:col>
      <xdr:colOff>177800</xdr:colOff>
      <xdr:row>40</xdr:row>
      <xdr:rowOff>76962</xdr:rowOff>
    </xdr:to>
    <xdr:cxnSp macro="">
      <xdr:nvCxnSpPr>
        <xdr:cNvPr id="138" name="直線コネクタ 137"/>
        <xdr:cNvCxnSpPr/>
      </xdr:nvCxnSpPr>
      <xdr:spPr>
        <a:xfrm>
          <a:off x="7861300" y="693370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24714</xdr:rowOff>
    </xdr:from>
    <xdr:to>
      <xdr:col>36</xdr:col>
      <xdr:colOff>165100</xdr:colOff>
      <xdr:row>40</xdr:row>
      <xdr:rowOff>126314</xdr:rowOff>
    </xdr:to>
    <xdr:sp macro="" textlink="">
      <xdr:nvSpPr>
        <xdr:cNvPr id="139" name="楕円 138"/>
        <xdr:cNvSpPr/>
      </xdr:nvSpPr>
      <xdr:spPr>
        <a:xfrm>
          <a:off x="6921500" y="688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75514</xdr:rowOff>
    </xdr:from>
    <xdr:to>
      <xdr:col>41</xdr:col>
      <xdr:colOff>50800</xdr:colOff>
      <xdr:row>40</xdr:row>
      <xdr:rowOff>75705</xdr:rowOff>
    </xdr:to>
    <xdr:cxnSp macro="">
      <xdr:nvCxnSpPr>
        <xdr:cNvPr id="140" name="直線コネクタ 139"/>
        <xdr:cNvCxnSpPr/>
      </xdr:nvCxnSpPr>
      <xdr:spPr>
        <a:xfrm>
          <a:off x="6972300" y="693351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41" name="n_1aveValue【道路】&#10;一人当たり延長"/>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44" name="n_4aveValue【道路】&#10;一人当たり延長"/>
        <xdr:cNvSpPr txBox="1"/>
      </xdr:nvSpPr>
      <xdr:spPr>
        <a:xfrm>
          <a:off x="6737427"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144175</xdr:rowOff>
    </xdr:from>
    <xdr:ext cx="469744" cy="259045"/>
    <xdr:sp macro="" textlink="">
      <xdr:nvSpPr>
        <xdr:cNvPr id="145" name="n_1mainValue【道路】&#10;一人当たり延長"/>
        <xdr:cNvSpPr txBox="1"/>
      </xdr:nvSpPr>
      <xdr:spPr>
        <a:xfrm>
          <a:off x="9391727" y="665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118889</xdr:rowOff>
    </xdr:from>
    <xdr:ext cx="469744" cy="259045"/>
    <xdr:sp macro="" textlink="">
      <xdr:nvSpPr>
        <xdr:cNvPr id="146" name="n_2mainValue【道路】&#10;一人当たり延長"/>
        <xdr:cNvSpPr txBox="1"/>
      </xdr:nvSpPr>
      <xdr:spPr>
        <a:xfrm>
          <a:off x="8515427" y="697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117632</xdr:rowOff>
    </xdr:from>
    <xdr:ext cx="469744" cy="259045"/>
    <xdr:sp macro="" textlink="">
      <xdr:nvSpPr>
        <xdr:cNvPr id="147" name="n_3mainValue【道路】&#10;一人当たり延長"/>
        <xdr:cNvSpPr txBox="1"/>
      </xdr:nvSpPr>
      <xdr:spPr>
        <a:xfrm>
          <a:off x="7626427" y="697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142841</xdr:rowOff>
    </xdr:from>
    <xdr:ext cx="469744" cy="259045"/>
    <xdr:sp macro="" textlink="">
      <xdr:nvSpPr>
        <xdr:cNvPr id="148" name="n_4mainValue【道路】&#10;一人当たり延長"/>
        <xdr:cNvSpPr txBox="1"/>
      </xdr:nvSpPr>
      <xdr:spPr>
        <a:xfrm>
          <a:off x="6737427" y="665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140244</xdr:rowOff>
    </xdr:from>
    <xdr:to>
      <xdr:col>24</xdr:col>
      <xdr:colOff>114300</xdr:colOff>
      <xdr:row>56</xdr:row>
      <xdr:rowOff>70394</xdr:rowOff>
    </xdr:to>
    <xdr:sp macro="" textlink="">
      <xdr:nvSpPr>
        <xdr:cNvPr id="190" name="楕円 189"/>
        <xdr:cNvSpPr/>
      </xdr:nvSpPr>
      <xdr:spPr>
        <a:xfrm>
          <a:off x="45847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93271</xdr:rowOff>
    </xdr:from>
    <xdr:ext cx="340478" cy="259045"/>
    <xdr:sp macro="" textlink="">
      <xdr:nvSpPr>
        <xdr:cNvPr id="191" name="【橋りょう・トンネル】&#10;有形固定資産減価償却率該当値テキスト"/>
        <xdr:cNvSpPr txBox="1"/>
      </xdr:nvSpPr>
      <xdr:spPr>
        <a:xfrm>
          <a:off x="4673600" y="9523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136978</xdr:rowOff>
    </xdr:from>
    <xdr:to>
      <xdr:col>20</xdr:col>
      <xdr:colOff>38100</xdr:colOff>
      <xdr:row>56</xdr:row>
      <xdr:rowOff>67128</xdr:rowOff>
    </xdr:to>
    <xdr:sp macro="" textlink="">
      <xdr:nvSpPr>
        <xdr:cNvPr id="192" name="楕円 191"/>
        <xdr:cNvSpPr/>
      </xdr:nvSpPr>
      <xdr:spPr>
        <a:xfrm>
          <a:off x="3746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16328</xdr:rowOff>
    </xdr:from>
    <xdr:to>
      <xdr:col>24</xdr:col>
      <xdr:colOff>63500</xdr:colOff>
      <xdr:row>56</xdr:row>
      <xdr:rowOff>19594</xdr:rowOff>
    </xdr:to>
    <xdr:cxnSp macro="">
      <xdr:nvCxnSpPr>
        <xdr:cNvPr id="193" name="直線コネクタ 192"/>
        <xdr:cNvCxnSpPr/>
      </xdr:nvCxnSpPr>
      <xdr:spPr>
        <a:xfrm>
          <a:off x="3797300" y="961752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117384</xdr:rowOff>
    </xdr:from>
    <xdr:to>
      <xdr:col>15</xdr:col>
      <xdr:colOff>101600</xdr:colOff>
      <xdr:row>56</xdr:row>
      <xdr:rowOff>47534</xdr:rowOff>
    </xdr:to>
    <xdr:sp macro="" textlink="">
      <xdr:nvSpPr>
        <xdr:cNvPr id="194" name="楕円 193"/>
        <xdr:cNvSpPr/>
      </xdr:nvSpPr>
      <xdr:spPr>
        <a:xfrm>
          <a:off x="2857500" y="95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168184</xdr:rowOff>
    </xdr:from>
    <xdr:to>
      <xdr:col>19</xdr:col>
      <xdr:colOff>177800</xdr:colOff>
      <xdr:row>56</xdr:row>
      <xdr:rowOff>16328</xdr:rowOff>
    </xdr:to>
    <xdr:cxnSp macro="">
      <xdr:nvCxnSpPr>
        <xdr:cNvPr id="195" name="直線コネクタ 194"/>
        <xdr:cNvCxnSpPr/>
      </xdr:nvCxnSpPr>
      <xdr:spPr>
        <a:xfrm>
          <a:off x="2908300" y="95979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91259</xdr:rowOff>
    </xdr:from>
    <xdr:to>
      <xdr:col>10</xdr:col>
      <xdr:colOff>165100</xdr:colOff>
      <xdr:row>56</xdr:row>
      <xdr:rowOff>21409</xdr:rowOff>
    </xdr:to>
    <xdr:sp macro="" textlink="">
      <xdr:nvSpPr>
        <xdr:cNvPr id="196" name="楕円 195"/>
        <xdr:cNvSpPr/>
      </xdr:nvSpPr>
      <xdr:spPr>
        <a:xfrm>
          <a:off x="1968500" y="9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142059</xdr:rowOff>
    </xdr:from>
    <xdr:to>
      <xdr:col>15</xdr:col>
      <xdr:colOff>50800</xdr:colOff>
      <xdr:row>55</xdr:row>
      <xdr:rowOff>168184</xdr:rowOff>
    </xdr:to>
    <xdr:cxnSp macro="">
      <xdr:nvCxnSpPr>
        <xdr:cNvPr id="197" name="直線コネクタ 196"/>
        <xdr:cNvCxnSpPr/>
      </xdr:nvCxnSpPr>
      <xdr:spPr>
        <a:xfrm>
          <a:off x="2019300" y="95718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12881</xdr:rowOff>
    </xdr:from>
    <xdr:to>
      <xdr:col>6</xdr:col>
      <xdr:colOff>38100</xdr:colOff>
      <xdr:row>55</xdr:row>
      <xdr:rowOff>114481</xdr:rowOff>
    </xdr:to>
    <xdr:sp macro="" textlink="">
      <xdr:nvSpPr>
        <xdr:cNvPr id="198" name="楕円 197"/>
        <xdr:cNvSpPr/>
      </xdr:nvSpPr>
      <xdr:spPr>
        <a:xfrm>
          <a:off x="1079500" y="94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63681</xdr:rowOff>
    </xdr:from>
    <xdr:to>
      <xdr:col>10</xdr:col>
      <xdr:colOff>114300</xdr:colOff>
      <xdr:row>55</xdr:row>
      <xdr:rowOff>142059</xdr:rowOff>
    </xdr:to>
    <xdr:cxnSp macro="">
      <xdr:nvCxnSpPr>
        <xdr:cNvPr id="199" name="直線コネクタ 198"/>
        <xdr:cNvCxnSpPr/>
      </xdr:nvCxnSpPr>
      <xdr:spPr>
        <a:xfrm>
          <a:off x="1130300" y="949343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48458</xdr:rowOff>
    </xdr:from>
    <xdr:ext cx="405111" cy="259045"/>
    <xdr:sp macro="" textlink="">
      <xdr:nvSpPr>
        <xdr:cNvPr id="203" name="n_4aveValue【橋りょう・トンネル】&#10;有形固定資産減価償却率"/>
        <xdr:cNvSpPr txBox="1"/>
      </xdr:nvSpPr>
      <xdr:spPr>
        <a:xfrm>
          <a:off x="927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83655</xdr:rowOff>
    </xdr:from>
    <xdr:ext cx="340478" cy="259045"/>
    <xdr:sp macro="" textlink="">
      <xdr:nvSpPr>
        <xdr:cNvPr id="204" name="n_1mainValue【橋りょう・トンネル】&#10;有形固定資産減価償却率"/>
        <xdr:cNvSpPr txBox="1"/>
      </xdr:nvSpPr>
      <xdr:spPr>
        <a:xfrm>
          <a:off x="3614361" y="934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64061</xdr:rowOff>
    </xdr:from>
    <xdr:ext cx="340478" cy="259045"/>
    <xdr:sp macro="" textlink="">
      <xdr:nvSpPr>
        <xdr:cNvPr id="205" name="n_2mainValue【橋りょう・トンネル】&#10;有形固定資産減価償却率"/>
        <xdr:cNvSpPr txBox="1"/>
      </xdr:nvSpPr>
      <xdr:spPr>
        <a:xfrm>
          <a:off x="2738061" y="9322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37936</xdr:rowOff>
    </xdr:from>
    <xdr:ext cx="340478" cy="259045"/>
    <xdr:sp macro="" textlink="">
      <xdr:nvSpPr>
        <xdr:cNvPr id="206" name="n_3mainValue【橋りょう・トンネル】&#10;有形固定資産減価償却率"/>
        <xdr:cNvSpPr txBox="1"/>
      </xdr:nvSpPr>
      <xdr:spPr>
        <a:xfrm>
          <a:off x="1849061" y="9296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131008</xdr:rowOff>
    </xdr:from>
    <xdr:ext cx="340478" cy="259045"/>
    <xdr:sp macro="" textlink="">
      <xdr:nvSpPr>
        <xdr:cNvPr id="207" name="n_4mainValue【橋りょう・トンネル】&#10;有形固定資産減価償却率"/>
        <xdr:cNvSpPr txBox="1"/>
      </xdr:nvSpPr>
      <xdr:spPr>
        <a:xfrm>
          <a:off x="960061" y="92178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17245</xdr:rowOff>
    </xdr:from>
    <xdr:to>
      <xdr:col>55</xdr:col>
      <xdr:colOff>50800</xdr:colOff>
      <xdr:row>64</xdr:row>
      <xdr:rowOff>118845</xdr:rowOff>
    </xdr:to>
    <xdr:sp macro="" textlink="">
      <xdr:nvSpPr>
        <xdr:cNvPr id="247" name="楕円 246"/>
        <xdr:cNvSpPr/>
      </xdr:nvSpPr>
      <xdr:spPr>
        <a:xfrm>
          <a:off x="10426700" y="109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103622</xdr:rowOff>
    </xdr:from>
    <xdr:ext cx="469744" cy="259045"/>
    <xdr:sp macro="" textlink="">
      <xdr:nvSpPr>
        <xdr:cNvPr id="248" name="【橋りょう・トンネル】&#10;一人当たり有形固定資産（償却資産）額該当値テキスト"/>
        <xdr:cNvSpPr txBox="1"/>
      </xdr:nvSpPr>
      <xdr:spPr>
        <a:xfrm>
          <a:off x="10515600" y="1090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18616</xdr:rowOff>
    </xdr:from>
    <xdr:to>
      <xdr:col>50</xdr:col>
      <xdr:colOff>165100</xdr:colOff>
      <xdr:row>64</xdr:row>
      <xdr:rowOff>120216</xdr:rowOff>
    </xdr:to>
    <xdr:sp macro="" textlink="">
      <xdr:nvSpPr>
        <xdr:cNvPr id="249" name="楕円 248"/>
        <xdr:cNvSpPr/>
      </xdr:nvSpPr>
      <xdr:spPr>
        <a:xfrm>
          <a:off x="9588500" y="1099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68045</xdr:rowOff>
    </xdr:from>
    <xdr:to>
      <xdr:col>55</xdr:col>
      <xdr:colOff>0</xdr:colOff>
      <xdr:row>64</xdr:row>
      <xdr:rowOff>69416</xdr:rowOff>
    </xdr:to>
    <xdr:cxnSp macro="">
      <xdr:nvCxnSpPr>
        <xdr:cNvPr id="250" name="直線コネクタ 249"/>
        <xdr:cNvCxnSpPr/>
      </xdr:nvCxnSpPr>
      <xdr:spPr>
        <a:xfrm flipV="1">
          <a:off x="9639300" y="11040845"/>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19276</xdr:rowOff>
    </xdr:from>
    <xdr:to>
      <xdr:col>46</xdr:col>
      <xdr:colOff>38100</xdr:colOff>
      <xdr:row>64</xdr:row>
      <xdr:rowOff>120876</xdr:rowOff>
    </xdr:to>
    <xdr:sp macro="" textlink="">
      <xdr:nvSpPr>
        <xdr:cNvPr id="251" name="楕円 250"/>
        <xdr:cNvSpPr/>
      </xdr:nvSpPr>
      <xdr:spPr>
        <a:xfrm>
          <a:off x="8699500" y="1099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69416</xdr:rowOff>
    </xdr:from>
    <xdr:to>
      <xdr:col>50</xdr:col>
      <xdr:colOff>114300</xdr:colOff>
      <xdr:row>64</xdr:row>
      <xdr:rowOff>70076</xdr:rowOff>
    </xdr:to>
    <xdr:cxnSp macro="">
      <xdr:nvCxnSpPr>
        <xdr:cNvPr id="252" name="直線コネクタ 251"/>
        <xdr:cNvCxnSpPr/>
      </xdr:nvCxnSpPr>
      <xdr:spPr>
        <a:xfrm flipV="1">
          <a:off x="8750300" y="11042216"/>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19649</xdr:rowOff>
    </xdr:from>
    <xdr:to>
      <xdr:col>41</xdr:col>
      <xdr:colOff>101600</xdr:colOff>
      <xdr:row>64</xdr:row>
      <xdr:rowOff>121249</xdr:rowOff>
    </xdr:to>
    <xdr:sp macro="" textlink="">
      <xdr:nvSpPr>
        <xdr:cNvPr id="253" name="楕円 252"/>
        <xdr:cNvSpPr/>
      </xdr:nvSpPr>
      <xdr:spPr>
        <a:xfrm>
          <a:off x="7810500" y="109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70076</xdr:rowOff>
    </xdr:from>
    <xdr:to>
      <xdr:col>45</xdr:col>
      <xdr:colOff>177800</xdr:colOff>
      <xdr:row>64</xdr:row>
      <xdr:rowOff>70449</xdr:rowOff>
    </xdr:to>
    <xdr:cxnSp macro="">
      <xdr:nvCxnSpPr>
        <xdr:cNvPr id="254" name="直線コネクタ 253"/>
        <xdr:cNvCxnSpPr/>
      </xdr:nvCxnSpPr>
      <xdr:spPr>
        <a:xfrm flipV="1">
          <a:off x="7861300" y="11042876"/>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21359</xdr:rowOff>
    </xdr:from>
    <xdr:to>
      <xdr:col>36</xdr:col>
      <xdr:colOff>165100</xdr:colOff>
      <xdr:row>64</xdr:row>
      <xdr:rowOff>122959</xdr:rowOff>
    </xdr:to>
    <xdr:sp macro="" textlink="">
      <xdr:nvSpPr>
        <xdr:cNvPr id="255" name="楕円 254"/>
        <xdr:cNvSpPr/>
      </xdr:nvSpPr>
      <xdr:spPr>
        <a:xfrm>
          <a:off x="6921500" y="109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70449</xdr:rowOff>
    </xdr:from>
    <xdr:to>
      <xdr:col>41</xdr:col>
      <xdr:colOff>50800</xdr:colOff>
      <xdr:row>64</xdr:row>
      <xdr:rowOff>72159</xdr:rowOff>
    </xdr:to>
    <xdr:cxnSp macro="">
      <xdr:nvCxnSpPr>
        <xdr:cNvPr id="256" name="直線コネクタ 255"/>
        <xdr:cNvCxnSpPr/>
      </xdr:nvCxnSpPr>
      <xdr:spPr>
        <a:xfrm flipV="1">
          <a:off x="6972300" y="11043249"/>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111343</xdr:rowOff>
    </xdr:from>
    <xdr:ext cx="469744" cy="259045"/>
    <xdr:sp macro="" textlink="">
      <xdr:nvSpPr>
        <xdr:cNvPr id="261" name="n_1mainValue【橋りょう・トンネル】&#10;一人当たり有形固定資産（償却資産）額"/>
        <xdr:cNvSpPr txBox="1"/>
      </xdr:nvSpPr>
      <xdr:spPr>
        <a:xfrm>
          <a:off x="9391728" y="1108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112003</xdr:rowOff>
    </xdr:from>
    <xdr:ext cx="469744" cy="259045"/>
    <xdr:sp macro="" textlink="">
      <xdr:nvSpPr>
        <xdr:cNvPr id="262" name="n_2mainValue【橋りょう・トンネル】&#10;一人当たり有形固定資産（償却資産）額"/>
        <xdr:cNvSpPr txBox="1"/>
      </xdr:nvSpPr>
      <xdr:spPr>
        <a:xfrm>
          <a:off x="8515428" y="1108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112376</xdr:rowOff>
    </xdr:from>
    <xdr:ext cx="469744" cy="259045"/>
    <xdr:sp macro="" textlink="">
      <xdr:nvSpPr>
        <xdr:cNvPr id="263" name="n_3mainValue【橋りょう・トンネル】&#10;一人当たり有形固定資産（償却資産）額"/>
        <xdr:cNvSpPr txBox="1"/>
      </xdr:nvSpPr>
      <xdr:spPr>
        <a:xfrm>
          <a:off x="7626428" y="1108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114086</xdr:rowOff>
    </xdr:from>
    <xdr:ext cx="469744" cy="259045"/>
    <xdr:sp macro="" textlink="">
      <xdr:nvSpPr>
        <xdr:cNvPr id="264" name="n_4mainValue【橋りょう・トンネル】&#10;一人当たり有形固定資産（償却資産）額"/>
        <xdr:cNvSpPr txBox="1"/>
      </xdr:nvSpPr>
      <xdr:spPr>
        <a:xfrm>
          <a:off x="6737428" y="1108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322" name="直線コネクタ 321"/>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323"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324" name="直線コネクタ 323"/>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325"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26" name="直線コネクタ 325"/>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327"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328" name="フローチャート: 判断 32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329" name="フローチャート: 判断 328"/>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330" name="フローチャート: 判断 329"/>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331" name="フローチャート: 判断 330"/>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332" name="フローチャート: 判断 331"/>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84183</xdr:rowOff>
    </xdr:from>
    <xdr:to>
      <xdr:col>85</xdr:col>
      <xdr:colOff>177800</xdr:colOff>
      <xdr:row>41</xdr:row>
      <xdr:rowOff>14333</xdr:rowOff>
    </xdr:to>
    <xdr:sp macro="" textlink="">
      <xdr:nvSpPr>
        <xdr:cNvPr id="338" name="楕円 337"/>
        <xdr:cNvSpPr/>
      </xdr:nvSpPr>
      <xdr:spPr>
        <a:xfrm>
          <a:off x="162687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62610</xdr:rowOff>
    </xdr:from>
    <xdr:ext cx="405111" cy="259045"/>
    <xdr:sp macro="" textlink="">
      <xdr:nvSpPr>
        <xdr:cNvPr id="339" name="【認定こども園・幼稚園・保育所】&#10;有形固定資産減価償却率該当値テキスト"/>
        <xdr:cNvSpPr txBox="1"/>
      </xdr:nvSpPr>
      <xdr:spPr>
        <a:xfrm>
          <a:off x="16357600"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61323</xdr:rowOff>
    </xdr:from>
    <xdr:to>
      <xdr:col>81</xdr:col>
      <xdr:colOff>101600</xdr:colOff>
      <xdr:row>40</xdr:row>
      <xdr:rowOff>162923</xdr:rowOff>
    </xdr:to>
    <xdr:sp macro="" textlink="">
      <xdr:nvSpPr>
        <xdr:cNvPr id="340" name="楕円 339"/>
        <xdr:cNvSpPr/>
      </xdr:nvSpPr>
      <xdr:spPr>
        <a:xfrm>
          <a:off x="15430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112123</xdr:rowOff>
    </xdr:from>
    <xdr:to>
      <xdr:col>85</xdr:col>
      <xdr:colOff>127000</xdr:colOff>
      <xdr:row>40</xdr:row>
      <xdr:rowOff>134983</xdr:rowOff>
    </xdr:to>
    <xdr:cxnSp macro="">
      <xdr:nvCxnSpPr>
        <xdr:cNvPr id="341" name="直線コネクタ 340"/>
        <xdr:cNvCxnSpPr/>
      </xdr:nvCxnSpPr>
      <xdr:spPr>
        <a:xfrm>
          <a:off x="15481300" y="697012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28666</xdr:rowOff>
    </xdr:from>
    <xdr:to>
      <xdr:col>76</xdr:col>
      <xdr:colOff>165100</xdr:colOff>
      <xdr:row>40</xdr:row>
      <xdr:rowOff>130266</xdr:rowOff>
    </xdr:to>
    <xdr:sp macro="" textlink="">
      <xdr:nvSpPr>
        <xdr:cNvPr id="342" name="楕円 341"/>
        <xdr:cNvSpPr/>
      </xdr:nvSpPr>
      <xdr:spPr>
        <a:xfrm>
          <a:off x="14541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79466</xdr:rowOff>
    </xdr:from>
    <xdr:to>
      <xdr:col>81</xdr:col>
      <xdr:colOff>50800</xdr:colOff>
      <xdr:row>40</xdr:row>
      <xdr:rowOff>112123</xdr:rowOff>
    </xdr:to>
    <xdr:cxnSp macro="">
      <xdr:nvCxnSpPr>
        <xdr:cNvPr id="343" name="直線コネクタ 342"/>
        <xdr:cNvCxnSpPr/>
      </xdr:nvCxnSpPr>
      <xdr:spPr>
        <a:xfrm>
          <a:off x="14592300" y="69374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160927</xdr:rowOff>
    </xdr:from>
    <xdr:to>
      <xdr:col>72</xdr:col>
      <xdr:colOff>38100</xdr:colOff>
      <xdr:row>40</xdr:row>
      <xdr:rowOff>91077</xdr:rowOff>
    </xdr:to>
    <xdr:sp macro="" textlink="">
      <xdr:nvSpPr>
        <xdr:cNvPr id="344" name="楕円 343"/>
        <xdr:cNvSpPr/>
      </xdr:nvSpPr>
      <xdr:spPr>
        <a:xfrm>
          <a:off x="13652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40277</xdr:rowOff>
    </xdr:from>
    <xdr:to>
      <xdr:col>76</xdr:col>
      <xdr:colOff>114300</xdr:colOff>
      <xdr:row>40</xdr:row>
      <xdr:rowOff>79466</xdr:rowOff>
    </xdr:to>
    <xdr:cxnSp macro="">
      <xdr:nvCxnSpPr>
        <xdr:cNvPr id="345" name="直線コネクタ 344"/>
        <xdr:cNvCxnSpPr/>
      </xdr:nvCxnSpPr>
      <xdr:spPr>
        <a:xfrm>
          <a:off x="13703300" y="68982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44994</xdr:rowOff>
    </xdr:from>
    <xdr:to>
      <xdr:col>67</xdr:col>
      <xdr:colOff>101600</xdr:colOff>
      <xdr:row>39</xdr:row>
      <xdr:rowOff>146594</xdr:rowOff>
    </xdr:to>
    <xdr:sp macro="" textlink="">
      <xdr:nvSpPr>
        <xdr:cNvPr id="346" name="楕円 345"/>
        <xdr:cNvSpPr/>
      </xdr:nvSpPr>
      <xdr:spPr>
        <a:xfrm>
          <a:off x="12763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95794</xdr:rowOff>
    </xdr:from>
    <xdr:to>
      <xdr:col>71</xdr:col>
      <xdr:colOff>177800</xdr:colOff>
      <xdr:row>40</xdr:row>
      <xdr:rowOff>40277</xdr:rowOff>
    </xdr:to>
    <xdr:cxnSp macro="">
      <xdr:nvCxnSpPr>
        <xdr:cNvPr id="347" name="直線コネクタ 346"/>
        <xdr:cNvCxnSpPr/>
      </xdr:nvCxnSpPr>
      <xdr:spPr>
        <a:xfrm>
          <a:off x="12814300" y="6782344"/>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348"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349"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350"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351"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154050</xdr:rowOff>
    </xdr:from>
    <xdr:ext cx="405111" cy="259045"/>
    <xdr:sp macro="" textlink="">
      <xdr:nvSpPr>
        <xdr:cNvPr id="352" name="n_1mainValue【認定こども園・幼稚園・保育所】&#10;有形固定資産減価償却率"/>
        <xdr:cNvSpPr txBox="1"/>
      </xdr:nvSpPr>
      <xdr:spPr>
        <a:xfrm>
          <a:off x="152660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121393</xdr:rowOff>
    </xdr:from>
    <xdr:ext cx="405111" cy="259045"/>
    <xdr:sp macro="" textlink="">
      <xdr:nvSpPr>
        <xdr:cNvPr id="353" name="n_2mainValue【認定こども園・幼稚園・保育所】&#10;有形固定資産減価償却率"/>
        <xdr:cNvSpPr txBox="1"/>
      </xdr:nvSpPr>
      <xdr:spPr>
        <a:xfrm>
          <a:off x="143897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82204</xdr:rowOff>
    </xdr:from>
    <xdr:ext cx="405111" cy="259045"/>
    <xdr:sp macro="" textlink="">
      <xdr:nvSpPr>
        <xdr:cNvPr id="354" name="n_3mainValue【認定こども園・幼稚園・保育所】&#10;有形固定資産減価償却率"/>
        <xdr:cNvSpPr txBox="1"/>
      </xdr:nvSpPr>
      <xdr:spPr>
        <a:xfrm>
          <a:off x="13500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137721</xdr:rowOff>
    </xdr:from>
    <xdr:ext cx="405111" cy="259045"/>
    <xdr:sp macro="" textlink="">
      <xdr:nvSpPr>
        <xdr:cNvPr id="355" name="n_4mainValue【認定こども園・幼稚園・保育所】&#10;有形固定資産減価償却率"/>
        <xdr:cNvSpPr txBox="1"/>
      </xdr:nvSpPr>
      <xdr:spPr>
        <a:xfrm>
          <a:off x="12611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377" name="直線コネクタ 376"/>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9" name="直線コネクタ 37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380"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381" name="直線コネクタ 380"/>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382"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383" name="フローチャート: 判断 382"/>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4" name="フローチャート: 判断 383"/>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385" name="フローチャート: 判断 384"/>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386" name="フローチャート: 判断 38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387" name="フローチャート: 判断 386"/>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39116</xdr:rowOff>
    </xdr:from>
    <xdr:to>
      <xdr:col>116</xdr:col>
      <xdr:colOff>114300</xdr:colOff>
      <xdr:row>40</xdr:row>
      <xdr:rowOff>140716</xdr:rowOff>
    </xdr:to>
    <xdr:sp macro="" textlink="">
      <xdr:nvSpPr>
        <xdr:cNvPr id="393" name="楕円 392"/>
        <xdr:cNvSpPr/>
      </xdr:nvSpPr>
      <xdr:spPr>
        <a:xfrm>
          <a:off x="22110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17543</xdr:rowOff>
    </xdr:from>
    <xdr:ext cx="469744" cy="259045"/>
    <xdr:sp macro="" textlink="">
      <xdr:nvSpPr>
        <xdr:cNvPr id="394" name="【認定こども園・幼稚園・保育所】&#10;一人当たり面積該当値テキスト"/>
        <xdr:cNvSpPr txBox="1"/>
      </xdr:nvSpPr>
      <xdr:spPr>
        <a:xfrm>
          <a:off x="22199600"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43688</xdr:rowOff>
    </xdr:from>
    <xdr:to>
      <xdr:col>112</xdr:col>
      <xdr:colOff>38100</xdr:colOff>
      <xdr:row>40</xdr:row>
      <xdr:rowOff>145288</xdr:rowOff>
    </xdr:to>
    <xdr:sp macro="" textlink="">
      <xdr:nvSpPr>
        <xdr:cNvPr id="395" name="楕円 394"/>
        <xdr:cNvSpPr/>
      </xdr:nvSpPr>
      <xdr:spPr>
        <a:xfrm>
          <a:off x="21272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89916</xdr:rowOff>
    </xdr:from>
    <xdr:to>
      <xdr:col>116</xdr:col>
      <xdr:colOff>63500</xdr:colOff>
      <xdr:row>40</xdr:row>
      <xdr:rowOff>94488</xdr:rowOff>
    </xdr:to>
    <xdr:cxnSp macro="">
      <xdr:nvCxnSpPr>
        <xdr:cNvPr id="396" name="直線コネクタ 395"/>
        <xdr:cNvCxnSpPr/>
      </xdr:nvCxnSpPr>
      <xdr:spPr>
        <a:xfrm flipV="1">
          <a:off x="21323300" y="6947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43688</xdr:rowOff>
    </xdr:from>
    <xdr:to>
      <xdr:col>107</xdr:col>
      <xdr:colOff>101600</xdr:colOff>
      <xdr:row>40</xdr:row>
      <xdr:rowOff>145288</xdr:rowOff>
    </xdr:to>
    <xdr:sp macro="" textlink="">
      <xdr:nvSpPr>
        <xdr:cNvPr id="397" name="楕円 396"/>
        <xdr:cNvSpPr/>
      </xdr:nvSpPr>
      <xdr:spPr>
        <a:xfrm>
          <a:off x="20383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94488</xdr:rowOff>
    </xdr:from>
    <xdr:to>
      <xdr:col>111</xdr:col>
      <xdr:colOff>177800</xdr:colOff>
      <xdr:row>40</xdr:row>
      <xdr:rowOff>94488</xdr:rowOff>
    </xdr:to>
    <xdr:cxnSp macro="">
      <xdr:nvCxnSpPr>
        <xdr:cNvPr id="398" name="直線コネクタ 397"/>
        <xdr:cNvCxnSpPr/>
      </xdr:nvCxnSpPr>
      <xdr:spPr>
        <a:xfrm>
          <a:off x="20434300" y="695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39116</xdr:rowOff>
    </xdr:from>
    <xdr:to>
      <xdr:col>102</xdr:col>
      <xdr:colOff>165100</xdr:colOff>
      <xdr:row>40</xdr:row>
      <xdr:rowOff>140716</xdr:rowOff>
    </xdr:to>
    <xdr:sp macro="" textlink="">
      <xdr:nvSpPr>
        <xdr:cNvPr id="399" name="楕円 398"/>
        <xdr:cNvSpPr/>
      </xdr:nvSpPr>
      <xdr:spPr>
        <a:xfrm>
          <a:off x="19494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89916</xdr:rowOff>
    </xdr:from>
    <xdr:to>
      <xdr:col>107</xdr:col>
      <xdr:colOff>50800</xdr:colOff>
      <xdr:row>40</xdr:row>
      <xdr:rowOff>94488</xdr:rowOff>
    </xdr:to>
    <xdr:cxnSp macro="">
      <xdr:nvCxnSpPr>
        <xdr:cNvPr id="400" name="直線コネクタ 399"/>
        <xdr:cNvCxnSpPr/>
      </xdr:nvCxnSpPr>
      <xdr:spPr>
        <a:xfrm>
          <a:off x="19545300" y="694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84836</xdr:rowOff>
    </xdr:from>
    <xdr:to>
      <xdr:col>98</xdr:col>
      <xdr:colOff>38100</xdr:colOff>
      <xdr:row>41</xdr:row>
      <xdr:rowOff>14986</xdr:rowOff>
    </xdr:to>
    <xdr:sp macro="" textlink="">
      <xdr:nvSpPr>
        <xdr:cNvPr id="401" name="楕円 400"/>
        <xdr:cNvSpPr/>
      </xdr:nvSpPr>
      <xdr:spPr>
        <a:xfrm>
          <a:off x="18605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89916</xdr:rowOff>
    </xdr:from>
    <xdr:to>
      <xdr:col>102</xdr:col>
      <xdr:colOff>114300</xdr:colOff>
      <xdr:row>40</xdr:row>
      <xdr:rowOff>135636</xdr:rowOff>
    </xdr:to>
    <xdr:cxnSp macro="">
      <xdr:nvCxnSpPr>
        <xdr:cNvPr id="402" name="直線コネクタ 401"/>
        <xdr:cNvCxnSpPr/>
      </xdr:nvCxnSpPr>
      <xdr:spPr>
        <a:xfrm flipV="1">
          <a:off x="18656300" y="6947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03"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04"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05"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06"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136415</xdr:rowOff>
    </xdr:from>
    <xdr:ext cx="469744" cy="259045"/>
    <xdr:sp macro="" textlink="">
      <xdr:nvSpPr>
        <xdr:cNvPr id="407" name="n_1mainValue【認定こども園・幼稚園・保育所】&#10;一人当たり面積"/>
        <xdr:cNvSpPr txBox="1"/>
      </xdr:nvSpPr>
      <xdr:spPr>
        <a:xfrm>
          <a:off x="210757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136415</xdr:rowOff>
    </xdr:from>
    <xdr:ext cx="469744" cy="259045"/>
    <xdr:sp macro="" textlink="">
      <xdr:nvSpPr>
        <xdr:cNvPr id="408" name="n_2mainValue【認定こども園・幼稚園・保育所】&#10;一人当たり面積"/>
        <xdr:cNvSpPr txBox="1"/>
      </xdr:nvSpPr>
      <xdr:spPr>
        <a:xfrm>
          <a:off x="20199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131843</xdr:rowOff>
    </xdr:from>
    <xdr:ext cx="469744" cy="259045"/>
    <xdr:sp macro="" textlink="">
      <xdr:nvSpPr>
        <xdr:cNvPr id="409" name="n_3mainValue【認定こども園・幼稚園・保育所】&#10;一人当たり面積"/>
        <xdr:cNvSpPr txBox="1"/>
      </xdr:nvSpPr>
      <xdr:spPr>
        <a:xfrm>
          <a:off x="19310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6113</xdr:rowOff>
    </xdr:from>
    <xdr:ext cx="469744" cy="259045"/>
    <xdr:sp macro="" textlink="">
      <xdr:nvSpPr>
        <xdr:cNvPr id="410" name="n_4mainValue【認定こども園・幼稚園・保育所】&#10;一人当たり面積"/>
        <xdr:cNvSpPr txBox="1"/>
      </xdr:nvSpPr>
      <xdr:spPr>
        <a:xfrm>
          <a:off x="18421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2" name="直線コネクタ 4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23" name="テキスト ボックス 422"/>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4" name="直線コネクタ 4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5" name="テキスト ボックス 4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6" name="直線コネクタ 4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7" name="テキスト ボックス 4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8" name="直線コネクタ 4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9" name="テキスト ボックス 4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433" name="直線コネクタ 432"/>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434"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435" name="直線コネクタ 434"/>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36"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37" name="直線コネクタ 436"/>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438"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439" name="フローチャート: 判断 438"/>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440" name="フローチャート: 判断 439"/>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441" name="フローチャート: 判断 440"/>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442" name="フローチャート: 判断 441"/>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443" name="フローチャート: 判断 442"/>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70358</xdr:rowOff>
    </xdr:from>
    <xdr:to>
      <xdr:col>85</xdr:col>
      <xdr:colOff>177800</xdr:colOff>
      <xdr:row>61</xdr:row>
      <xdr:rowOff>508</xdr:rowOff>
    </xdr:to>
    <xdr:sp macro="" textlink="">
      <xdr:nvSpPr>
        <xdr:cNvPr id="449" name="楕円 448"/>
        <xdr:cNvSpPr/>
      </xdr:nvSpPr>
      <xdr:spPr>
        <a:xfrm>
          <a:off x="162687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48785</xdr:rowOff>
    </xdr:from>
    <xdr:ext cx="405111" cy="259045"/>
    <xdr:sp macro="" textlink="">
      <xdr:nvSpPr>
        <xdr:cNvPr id="450" name="【学校施設】&#10;有形固定資産減価償却率該当値テキスト"/>
        <xdr:cNvSpPr txBox="1"/>
      </xdr:nvSpPr>
      <xdr:spPr>
        <a:xfrm>
          <a:off x="16357600"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33782</xdr:rowOff>
    </xdr:from>
    <xdr:to>
      <xdr:col>81</xdr:col>
      <xdr:colOff>101600</xdr:colOff>
      <xdr:row>60</xdr:row>
      <xdr:rowOff>135382</xdr:rowOff>
    </xdr:to>
    <xdr:sp macro="" textlink="">
      <xdr:nvSpPr>
        <xdr:cNvPr id="451" name="楕円 450"/>
        <xdr:cNvSpPr/>
      </xdr:nvSpPr>
      <xdr:spPr>
        <a:xfrm>
          <a:off x="15430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84582</xdr:rowOff>
    </xdr:from>
    <xdr:to>
      <xdr:col>85</xdr:col>
      <xdr:colOff>127000</xdr:colOff>
      <xdr:row>60</xdr:row>
      <xdr:rowOff>121158</xdr:rowOff>
    </xdr:to>
    <xdr:cxnSp macro="">
      <xdr:nvCxnSpPr>
        <xdr:cNvPr id="452" name="直線コネクタ 451"/>
        <xdr:cNvCxnSpPr/>
      </xdr:nvCxnSpPr>
      <xdr:spPr>
        <a:xfrm>
          <a:off x="15481300" y="1037158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453" name="楕円 452"/>
        <xdr:cNvSpPr/>
      </xdr:nvSpPr>
      <xdr:spPr>
        <a:xfrm>
          <a:off x="14541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50292</xdr:rowOff>
    </xdr:from>
    <xdr:to>
      <xdr:col>81</xdr:col>
      <xdr:colOff>50800</xdr:colOff>
      <xdr:row>60</xdr:row>
      <xdr:rowOff>84582</xdr:rowOff>
    </xdr:to>
    <xdr:cxnSp macro="">
      <xdr:nvCxnSpPr>
        <xdr:cNvPr id="454" name="直線コネクタ 453"/>
        <xdr:cNvCxnSpPr/>
      </xdr:nvCxnSpPr>
      <xdr:spPr>
        <a:xfrm>
          <a:off x="14592300" y="103372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152654</xdr:rowOff>
    </xdr:from>
    <xdr:to>
      <xdr:col>72</xdr:col>
      <xdr:colOff>38100</xdr:colOff>
      <xdr:row>60</xdr:row>
      <xdr:rowOff>82804</xdr:rowOff>
    </xdr:to>
    <xdr:sp macro="" textlink="">
      <xdr:nvSpPr>
        <xdr:cNvPr id="455" name="楕円 454"/>
        <xdr:cNvSpPr/>
      </xdr:nvSpPr>
      <xdr:spPr>
        <a:xfrm>
          <a:off x="13652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32004</xdr:rowOff>
    </xdr:from>
    <xdr:to>
      <xdr:col>76</xdr:col>
      <xdr:colOff>114300</xdr:colOff>
      <xdr:row>60</xdr:row>
      <xdr:rowOff>50292</xdr:rowOff>
    </xdr:to>
    <xdr:cxnSp macro="">
      <xdr:nvCxnSpPr>
        <xdr:cNvPr id="456" name="直線コネクタ 455"/>
        <xdr:cNvCxnSpPr/>
      </xdr:nvCxnSpPr>
      <xdr:spPr>
        <a:xfrm>
          <a:off x="13703300" y="10319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47498</xdr:rowOff>
    </xdr:from>
    <xdr:to>
      <xdr:col>67</xdr:col>
      <xdr:colOff>101600</xdr:colOff>
      <xdr:row>59</xdr:row>
      <xdr:rowOff>149098</xdr:rowOff>
    </xdr:to>
    <xdr:sp macro="" textlink="">
      <xdr:nvSpPr>
        <xdr:cNvPr id="457" name="楕円 456"/>
        <xdr:cNvSpPr/>
      </xdr:nvSpPr>
      <xdr:spPr>
        <a:xfrm>
          <a:off x="12763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98298</xdr:rowOff>
    </xdr:from>
    <xdr:to>
      <xdr:col>71</xdr:col>
      <xdr:colOff>177800</xdr:colOff>
      <xdr:row>60</xdr:row>
      <xdr:rowOff>32004</xdr:rowOff>
    </xdr:to>
    <xdr:cxnSp macro="">
      <xdr:nvCxnSpPr>
        <xdr:cNvPr id="458" name="直線コネクタ 457"/>
        <xdr:cNvCxnSpPr/>
      </xdr:nvCxnSpPr>
      <xdr:spPr>
        <a:xfrm>
          <a:off x="12814300" y="102138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459"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460"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461"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462"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126509</xdr:rowOff>
    </xdr:from>
    <xdr:ext cx="405111" cy="259045"/>
    <xdr:sp macro="" textlink="">
      <xdr:nvSpPr>
        <xdr:cNvPr id="463" name="n_1mainValue【学校施設】&#10;有形固定資産減価償却率"/>
        <xdr:cNvSpPr txBox="1"/>
      </xdr:nvSpPr>
      <xdr:spPr>
        <a:xfrm>
          <a:off x="152660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92219</xdr:rowOff>
    </xdr:from>
    <xdr:ext cx="405111" cy="259045"/>
    <xdr:sp macro="" textlink="">
      <xdr:nvSpPr>
        <xdr:cNvPr id="464" name="n_2mainValue【学校施設】&#10;有形固定資産減価償却率"/>
        <xdr:cNvSpPr txBox="1"/>
      </xdr:nvSpPr>
      <xdr:spPr>
        <a:xfrm>
          <a:off x="143897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73931</xdr:rowOff>
    </xdr:from>
    <xdr:ext cx="405111" cy="259045"/>
    <xdr:sp macro="" textlink="">
      <xdr:nvSpPr>
        <xdr:cNvPr id="465" name="n_3mainValue【学校施設】&#10;有形固定資産減価償却率"/>
        <xdr:cNvSpPr txBox="1"/>
      </xdr:nvSpPr>
      <xdr:spPr>
        <a:xfrm>
          <a:off x="13500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140225</xdr:rowOff>
    </xdr:from>
    <xdr:ext cx="405111" cy="259045"/>
    <xdr:sp macro="" textlink="">
      <xdr:nvSpPr>
        <xdr:cNvPr id="466" name="n_4mainValue【学校施設】&#10;有形固定資産減価償却率"/>
        <xdr:cNvSpPr txBox="1"/>
      </xdr:nvSpPr>
      <xdr:spPr>
        <a:xfrm>
          <a:off x="12611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8" name="テキスト ボックス 4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490" name="直線コネクタ 489"/>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91"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92" name="直線コネクタ 491"/>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493"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494" name="直線コネクタ 493"/>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495"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496" name="フローチャート: 判断 495"/>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497" name="フローチャート: 判断 496"/>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498" name="フローチャート: 判断 497"/>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499" name="フローチャート: 判断 498"/>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00" name="フローチャート: 判断 499"/>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141415</xdr:rowOff>
    </xdr:from>
    <xdr:to>
      <xdr:col>116</xdr:col>
      <xdr:colOff>114300</xdr:colOff>
      <xdr:row>63</xdr:row>
      <xdr:rowOff>71565</xdr:rowOff>
    </xdr:to>
    <xdr:sp macro="" textlink="">
      <xdr:nvSpPr>
        <xdr:cNvPr id="506" name="楕円 505"/>
        <xdr:cNvSpPr/>
      </xdr:nvSpPr>
      <xdr:spPr>
        <a:xfrm>
          <a:off x="22110700" y="107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56787</xdr:rowOff>
    </xdr:from>
    <xdr:ext cx="469744" cy="259045"/>
    <xdr:sp macro="" textlink="">
      <xdr:nvSpPr>
        <xdr:cNvPr id="507" name="【学校施設】&#10;一人当たり面積該当値テキスト"/>
        <xdr:cNvSpPr txBox="1"/>
      </xdr:nvSpPr>
      <xdr:spPr>
        <a:xfrm>
          <a:off x="22199600" y="106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141795</xdr:rowOff>
    </xdr:from>
    <xdr:to>
      <xdr:col>112</xdr:col>
      <xdr:colOff>38100</xdr:colOff>
      <xdr:row>63</xdr:row>
      <xdr:rowOff>71945</xdr:rowOff>
    </xdr:to>
    <xdr:sp macro="" textlink="">
      <xdr:nvSpPr>
        <xdr:cNvPr id="508" name="楕円 507"/>
        <xdr:cNvSpPr/>
      </xdr:nvSpPr>
      <xdr:spPr>
        <a:xfrm>
          <a:off x="21272500" y="1077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20765</xdr:rowOff>
    </xdr:from>
    <xdr:to>
      <xdr:col>116</xdr:col>
      <xdr:colOff>63500</xdr:colOff>
      <xdr:row>63</xdr:row>
      <xdr:rowOff>21145</xdr:rowOff>
    </xdr:to>
    <xdr:cxnSp macro="">
      <xdr:nvCxnSpPr>
        <xdr:cNvPr id="509" name="直線コネクタ 508"/>
        <xdr:cNvCxnSpPr/>
      </xdr:nvCxnSpPr>
      <xdr:spPr>
        <a:xfrm flipV="1">
          <a:off x="21323300" y="10822115"/>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141986</xdr:rowOff>
    </xdr:from>
    <xdr:to>
      <xdr:col>107</xdr:col>
      <xdr:colOff>101600</xdr:colOff>
      <xdr:row>63</xdr:row>
      <xdr:rowOff>72136</xdr:rowOff>
    </xdr:to>
    <xdr:sp macro="" textlink="">
      <xdr:nvSpPr>
        <xdr:cNvPr id="510" name="楕円 509"/>
        <xdr:cNvSpPr/>
      </xdr:nvSpPr>
      <xdr:spPr>
        <a:xfrm>
          <a:off x="203835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21145</xdr:rowOff>
    </xdr:from>
    <xdr:to>
      <xdr:col>111</xdr:col>
      <xdr:colOff>177800</xdr:colOff>
      <xdr:row>63</xdr:row>
      <xdr:rowOff>21336</xdr:rowOff>
    </xdr:to>
    <xdr:cxnSp macro="">
      <xdr:nvCxnSpPr>
        <xdr:cNvPr id="511" name="直線コネクタ 510"/>
        <xdr:cNvCxnSpPr/>
      </xdr:nvCxnSpPr>
      <xdr:spPr>
        <a:xfrm flipV="1">
          <a:off x="20434300" y="1082249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140843</xdr:rowOff>
    </xdr:from>
    <xdr:to>
      <xdr:col>102</xdr:col>
      <xdr:colOff>165100</xdr:colOff>
      <xdr:row>63</xdr:row>
      <xdr:rowOff>70993</xdr:rowOff>
    </xdr:to>
    <xdr:sp macro="" textlink="">
      <xdr:nvSpPr>
        <xdr:cNvPr id="512" name="楕円 511"/>
        <xdr:cNvSpPr/>
      </xdr:nvSpPr>
      <xdr:spPr>
        <a:xfrm>
          <a:off x="19494500" y="107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20193</xdr:rowOff>
    </xdr:from>
    <xdr:to>
      <xdr:col>107</xdr:col>
      <xdr:colOff>50800</xdr:colOff>
      <xdr:row>63</xdr:row>
      <xdr:rowOff>21336</xdr:rowOff>
    </xdr:to>
    <xdr:cxnSp macro="">
      <xdr:nvCxnSpPr>
        <xdr:cNvPr id="513" name="直線コネクタ 512"/>
        <xdr:cNvCxnSpPr/>
      </xdr:nvCxnSpPr>
      <xdr:spPr>
        <a:xfrm>
          <a:off x="19545300" y="1082154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137414</xdr:rowOff>
    </xdr:from>
    <xdr:to>
      <xdr:col>98</xdr:col>
      <xdr:colOff>38100</xdr:colOff>
      <xdr:row>63</xdr:row>
      <xdr:rowOff>67564</xdr:rowOff>
    </xdr:to>
    <xdr:sp macro="" textlink="">
      <xdr:nvSpPr>
        <xdr:cNvPr id="514" name="楕円 513"/>
        <xdr:cNvSpPr/>
      </xdr:nvSpPr>
      <xdr:spPr>
        <a:xfrm>
          <a:off x="18605500" y="107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16764</xdr:rowOff>
    </xdr:from>
    <xdr:to>
      <xdr:col>102</xdr:col>
      <xdr:colOff>114300</xdr:colOff>
      <xdr:row>63</xdr:row>
      <xdr:rowOff>20193</xdr:rowOff>
    </xdr:to>
    <xdr:cxnSp macro="">
      <xdr:nvCxnSpPr>
        <xdr:cNvPr id="515" name="直線コネクタ 514"/>
        <xdr:cNvCxnSpPr/>
      </xdr:nvCxnSpPr>
      <xdr:spPr>
        <a:xfrm>
          <a:off x="18656300" y="1081811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16"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17"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1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19"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63072</xdr:rowOff>
    </xdr:from>
    <xdr:ext cx="469744" cy="259045"/>
    <xdr:sp macro="" textlink="">
      <xdr:nvSpPr>
        <xdr:cNvPr id="520" name="n_1mainValue【学校施設】&#10;一人当たり面積"/>
        <xdr:cNvSpPr txBox="1"/>
      </xdr:nvSpPr>
      <xdr:spPr>
        <a:xfrm>
          <a:off x="21075727" y="1086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63263</xdr:rowOff>
    </xdr:from>
    <xdr:ext cx="469744" cy="259045"/>
    <xdr:sp macro="" textlink="">
      <xdr:nvSpPr>
        <xdr:cNvPr id="521" name="n_2mainValue【学校施設】&#10;一人当たり面積"/>
        <xdr:cNvSpPr txBox="1"/>
      </xdr:nvSpPr>
      <xdr:spPr>
        <a:xfrm>
          <a:off x="20199427" y="108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62120</xdr:rowOff>
    </xdr:from>
    <xdr:ext cx="469744" cy="259045"/>
    <xdr:sp macro="" textlink="">
      <xdr:nvSpPr>
        <xdr:cNvPr id="522" name="n_3mainValue【学校施設】&#10;一人当たり面積"/>
        <xdr:cNvSpPr txBox="1"/>
      </xdr:nvSpPr>
      <xdr:spPr>
        <a:xfrm>
          <a:off x="19310427" y="108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58691</xdr:rowOff>
    </xdr:from>
    <xdr:ext cx="469744" cy="259045"/>
    <xdr:sp macro="" textlink="">
      <xdr:nvSpPr>
        <xdr:cNvPr id="523" name="n_4mainValue【学校施設】&#10;一人当たり面積"/>
        <xdr:cNvSpPr txBox="1"/>
      </xdr:nvSpPr>
      <xdr:spPr>
        <a:xfrm>
          <a:off x="18421427" y="1086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549" name="直線コネクタ 548"/>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550"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551" name="直線コネクタ 550"/>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552"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553" name="直線コネクタ 552"/>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554" name="【児童館】&#10;有形固定資産減価償却率平均値テキスト"/>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555" name="フローチャート: 判断 554"/>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556" name="フローチャート: 判断 555"/>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557" name="フローチャート: 判断 556"/>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558" name="フローチャート: 判断 557"/>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559" name="フローチャート: 判断 558"/>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80373</xdr:rowOff>
    </xdr:from>
    <xdr:to>
      <xdr:col>85</xdr:col>
      <xdr:colOff>177800</xdr:colOff>
      <xdr:row>84</xdr:row>
      <xdr:rowOff>10523</xdr:rowOff>
    </xdr:to>
    <xdr:sp macro="" textlink="">
      <xdr:nvSpPr>
        <xdr:cNvPr id="565" name="楕円 564"/>
        <xdr:cNvSpPr/>
      </xdr:nvSpPr>
      <xdr:spPr>
        <a:xfrm>
          <a:off x="162687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58800</xdr:rowOff>
    </xdr:from>
    <xdr:ext cx="405111" cy="259045"/>
    <xdr:sp macro="" textlink="">
      <xdr:nvSpPr>
        <xdr:cNvPr id="566" name="【児童館】&#10;有形固定資産減価償却率該当値テキスト"/>
        <xdr:cNvSpPr txBox="1"/>
      </xdr:nvSpPr>
      <xdr:spPr>
        <a:xfrm>
          <a:off x="16357600"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47716</xdr:rowOff>
    </xdr:from>
    <xdr:to>
      <xdr:col>81</xdr:col>
      <xdr:colOff>101600</xdr:colOff>
      <xdr:row>83</xdr:row>
      <xdr:rowOff>149316</xdr:rowOff>
    </xdr:to>
    <xdr:sp macro="" textlink="">
      <xdr:nvSpPr>
        <xdr:cNvPr id="567" name="楕円 566"/>
        <xdr:cNvSpPr/>
      </xdr:nvSpPr>
      <xdr:spPr>
        <a:xfrm>
          <a:off x="15430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98516</xdr:rowOff>
    </xdr:from>
    <xdr:to>
      <xdr:col>85</xdr:col>
      <xdr:colOff>127000</xdr:colOff>
      <xdr:row>83</xdr:row>
      <xdr:rowOff>131173</xdr:rowOff>
    </xdr:to>
    <xdr:cxnSp macro="">
      <xdr:nvCxnSpPr>
        <xdr:cNvPr id="568" name="直線コネクタ 567"/>
        <xdr:cNvCxnSpPr/>
      </xdr:nvCxnSpPr>
      <xdr:spPr>
        <a:xfrm>
          <a:off x="15481300" y="143288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15058</xdr:rowOff>
    </xdr:from>
    <xdr:to>
      <xdr:col>76</xdr:col>
      <xdr:colOff>165100</xdr:colOff>
      <xdr:row>83</xdr:row>
      <xdr:rowOff>116658</xdr:rowOff>
    </xdr:to>
    <xdr:sp macro="" textlink="">
      <xdr:nvSpPr>
        <xdr:cNvPr id="569" name="楕円 568"/>
        <xdr:cNvSpPr/>
      </xdr:nvSpPr>
      <xdr:spPr>
        <a:xfrm>
          <a:off x="14541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65858</xdr:rowOff>
    </xdr:from>
    <xdr:to>
      <xdr:col>81</xdr:col>
      <xdr:colOff>50800</xdr:colOff>
      <xdr:row>83</xdr:row>
      <xdr:rowOff>98516</xdr:rowOff>
    </xdr:to>
    <xdr:cxnSp macro="">
      <xdr:nvCxnSpPr>
        <xdr:cNvPr id="570" name="直線コネクタ 569"/>
        <xdr:cNvCxnSpPr/>
      </xdr:nvCxnSpPr>
      <xdr:spPr>
        <a:xfrm>
          <a:off x="14592300" y="142962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153851</xdr:rowOff>
    </xdr:from>
    <xdr:to>
      <xdr:col>72</xdr:col>
      <xdr:colOff>38100</xdr:colOff>
      <xdr:row>83</xdr:row>
      <xdr:rowOff>84001</xdr:rowOff>
    </xdr:to>
    <xdr:sp macro="" textlink="">
      <xdr:nvSpPr>
        <xdr:cNvPr id="571" name="楕円 570"/>
        <xdr:cNvSpPr/>
      </xdr:nvSpPr>
      <xdr:spPr>
        <a:xfrm>
          <a:off x="13652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33201</xdr:rowOff>
    </xdr:from>
    <xdr:to>
      <xdr:col>76</xdr:col>
      <xdr:colOff>114300</xdr:colOff>
      <xdr:row>83</xdr:row>
      <xdr:rowOff>65858</xdr:rowOff>
    </xdr:to>
    <xdr:cxnSp macro="">
      <xdr:nvCxnSpPr>
        <xdr:cNvPr id="572" name="直線コネクタ 571"/>
        <xdr:cNvCxnSpPr/>
      </xdr:nvCxnSpPr>
      <xdr:spPr>
        <a:xfrm>
          <a:off x="13703300" y="142635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144055</xdr:rowOff>
    </xdr:from>
    <xdr:to>
      <xdr:col>67</xdr:col>
      <xdr:colOff>101600</xdr:colOff>
      <xdr:row>81</xdr:row>
      <xdr:rowOff>74205</xdr:rowOff>
    </xdr:to>
    <xdr:sp macro="" textlink="">
      <xdr:nvSpPr>
        <xdr:cNvPr id="573" name="楕円 572"/>
        <xdr:cNvSpPr/>
      </xdr:nvSpPr>
      <xdr:spPr>
        <a:xfrm>
          <a:off x="12763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23405</xdr:rowOff>
    </xdr:from>
    <xdr:to>
      <xdr:col>71</xdr:col>
      <xdr:colOff>177800</xdr:colOff>
      <xdr:row>83</xdr:row>
      <xdr:rowOff>33201</xdr:rowOff>
    </xdr:to>
    <xdr:cxnSp macro="">
      <xdr:nvCxnSpPr>
        <xdr:cNvPr id="574" name="直線コネクタ 573"/>
        <xdr:cNvCxnSpPr/>
      </xdr:nvCxnSpPr>
      <xdr:spPr>
        <a:xfrm>
          <a:off x="12814300" y="13910855"/>
          <a:ext cx="889000" cy="35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575" name="n_1aveValue【児童館】&#10;有形固定資産減価償却率"/>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576" name="n_2aveValue【児童館】&#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577" name="n_3aveValue【児童館】&#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166569</xdr:rowOff>
    </xdr:from>
    <xdr:ext cx="405111" cy="259045"/>
    <xdr:sp macro="" textlink="">
      <xdr:nvSpPr>
        <xdr:cNvPr id="578" name="n_4aveValue【児童館】&#10;有形固定資産減価償却率"/>
        <xdr:cNvSpPr txBox="1"/>
      </xdr:nvSpPr>
      <xdr:spPr>
        <a:xfrm>
          <a:off x="12611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140443</xdr:rowOff>
    </xdr:from>
    <xdr:ext cx="405111" cy="259045"/>
    <xdr:sp macro="" textlink="">
      <xdr:nvSpPr>
        <xdr:cNvPr id="579" name="n_1mainValue【児童館】&#10;有形固定資産減価償却率"/>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107785</xdr:rowOff>
    </xdr:from>
    <xdr:ext cx="405111" cy="259045"/>
    <xdr:sp macro="" textlink="">
      <xdr:nvSpPr>
        <xdr:cNvPr id="580" name="n_2mainValue【児童館】&#10;有形固定資産減価償却率"/>
        <xdr:cNvSpPr txBox="1"/>
      </xdr:nvSpPr>
      <xdr:spPr>
        <a:xfrm>
          <a:off x="14389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75128</xdr:rowOff>
    </xdr:from>
    <xdr:ext cx="405111" cy="259045"/>
    <xdr:sp macro="" textlink="">
      <xdr:nvSpPr>
        <xdr:cNvPr id="581" name="n_3mainValue【児童館】&#10;有形固定資産減価償却率"/>
        <xdr:cNvSpPr txBox="1"/>
      </xdr:nvSpPr>
      <xdr:spPr>
        <a:xfrm>
          <a:off x="13500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90732</xdr:rowOff>
    </xdr:from>
    <xdr:ext cx="405111" cy="259045"/>
    <xdr:sp macro="" textlink="">
      <xdr:nvSpPr>
        <xdr:cNvPr id="582" name="n_4mainValue【児童館】&#10;有形固定資産減価償却率"/>
        <xdr:cNvSpPr txBox="1"/>
      </xdr:nvSpPr>
      <xdr:spPr>
        <a:xfrm>
          <a:off x="12611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04" name="直線コネクタ 603"/>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05"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6" name="直線コネクタ 60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07"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08" name="直線コネクタ 607"/>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09"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0" name="フローチャート: 判断 609"/>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11" name="フローチャート: 判断 610"/>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12" name="フローチャート: 判断 611"/>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13" name="フローチャート: 判断 612"/>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14" name="フローチャート: 判断 613"/>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20" name="楕円 619"/>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621"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22" name="楕円 621"/>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623" name="直線コネクタ 622"/>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24" name="楕円 623"/>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625" name="直線コネクタ 624"/>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26" name="楕円 625"/>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627" name="直線コネクタ 626"/>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628" name="楕円 627"/>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95250</xdr:rowOff>
    </xdr:to>
    <xdr:cxnSp macro="">
      <xdr:nvCxnSpPr>
        <xdr:cNvPr id="629" name="直線コネクタ 628"/>
        <xdr:cNvCxnSpPr/>
      </xdr:nvCxnSpPr>
      <xdr:spPr>
        <a:xfrm>
          <a:off x="18656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630"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31"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32"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33" name="n_4aveValue【児童館】&#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634"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35"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636" name="n_3main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637" name="n_4mainValue【児童館】&#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63" name="直線コネクタ 662"/>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6"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7" name="直線コネクタ 666"/>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668"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69" name="フローチャート: 判断 668"/>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70" name="フローチャート: 判断 669"/>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71" name="フローチャート: 判断 670"/>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72" name="フローチャート: 判断 671"/>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673" name="フローチャート: 判断 672"/>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33564</xdr:rowOff>
    </xdr:from>
    <xdr:to>
      <xdr:col>85</xdr:col>
      <xdr:colOff>177800</xdr:colOff>
      <xdr:row>107</xdr:row>
      <xdr:rowOff>135164</xdr:rowOff>
    </xdr:to>
    <xdr:sp macro="" textlink="">
      <xdr:nvSpPr>
        <xdr:cNvPr id="679" name="楕円 678"/>
        <xdr:cNvSpPr/>
      </xdr:nvSpPr>
      <xdr:spPr>
        <a:xfrm>
          <a:off x="162687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11991</xdr:rowOff>
    </xdr:from>
    <xdr:ext cx="405111" cy="259045"/>
    <xdr:sp macro="" textlink="">
      <xdr:nvSpPr>
        <xdr:cNvPr id="680" name="【公民館】&#10;有形固定資産減価償却率該当値テキスト"/>
        <xdr:cNvSpPr txBox="1"/>
      </xdr:nvSpPr>
      <xdr:spPr>
        <a:xfrm>
          <a:off x="16357600"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xdr:rowOff>
    </xdr:from>
    <xdr:to>
      <xdr:col>81</xdr:col>
      <xdr:colOff>101600</xdr:colOff>
      <xdr:row>107</xdr:row>
      <xdr:rowOff>102507</xdr:rowOff>
    </xdr:to>
    <xdr:sp macro="" textlink="">
      <xdr:nvSpPr>
        <xdr:cNvPr id="681" name="楕円 680"/>
        <xdr:cNvSpPr/>
      </xdr:nvSpPr>
      <xdr:spPr>
        <a:xfrm>
          <a:off x="15430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51707</xdr:rowOff>
    </xdr:from>
    <xdr:to>
      <xdr:col>85</xdr:col>
      <xdr:colOff>127000</xdr:colOff>
      <xdr:row>107</xdr:row>
      <xdr:rowOff>84364</xdr:rowOff>
    </xdr:to>
    <xdr:cxnSp macro="">
      <xdr:nvCxnSpPr>
        <xdr:cNvPr id="682" name="直線コネクタ 681"/>
        <xdr:cNvCxnSpPr/>
      </xdr:nvCxnSpPr>
      <xdr:spPr>
        <a:xfrm>
          <a:off x="15481300" y="18396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683" name="楕円 682"/>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51707</xdr:rowOff>
    </xdr:to>
    <xdr:cxnSp macro="">
      <xdr:nvCxnSpPr>
        <xdr:cNvPr id="684" name="直線コネクタ 683"/>
        <xdr:cNvCxnSpPr/>
      </xdr:nvCxnSpPr>
      <xdr:spPr>
        <a:xfrm>
          <a:off x="14592300" y="1836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107043</xdr:rowOff>
    </xdr:from>
    <xdr:to>
      <xdr:col>72</xdr:col>
      <xdr:colOff>38100</xdr:colOff>
      <xdr:row>107</xdr:row>
      <xdr:rowOff>37193</xdr:rowOff>
    </xdr:to>
    <xdr:sp macro="" textlink="">
      <xdr:nvSpPr>
        <xdr:cNvPr id="685" name="楕円 684"/>
        <xdr:cNvSpPr/>
      </xdr:nvSpPr>
      <xdr:spPr>
        <a:xfrm>
          <a:off x="1365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157843</xdr:rowOff>
    </xdr:from>
    <xdr:to>
      <xdr:col>76</xdr:col>
      <xdr:colOff>114300</xdr:colOff>
      <xdr:row>107</xdr:row>
      <xdr:rowOff>19050</xdr:rowOff>
    </xdr:to>
    <xdr:cxnSp macro="">
      <xdr:nvCxnSpPr>
        <xdr:cNvPr id="686" name="直線コネクタ 685"/>
        <xdr:cNvCxnSpPr/>
      </xdr:nvCxnSpPr>
      <xdr:spPr>
        <a:xfrm>
          <a:off x="13703300" y="1833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35198</xdr:rowOff>
    </xdr:from>
    <xdr:to>
      <xdr:col>67</xdr:col>
      <xdr:colOff>101600</xdr:colOff>
      <xdr:row>106</xdr:row>
      <xdr:rowOff>136798</xdr:rowOff>
    </xdr:to>
    <xdr:sp macro="" textlink="">
      <xdr:nvSpPr>
        <xdr:cNvPr id="687" name="楕円 686"/>
        <xdr:cNvSpPr/>
      </xdr:nvSpPr>
      <xdr:spPr>
        <a:xfrm>
          <a:off x="12763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85998</xdr:rowOff>
    </xdr:from>
    <xdr:to>
      <xdr:col>71</xdr:col>
      <xdr:colOff>177800</xdr:colOff>
      <xdr:row>106</xdr:row>
      <xdr:rowOff>157843</xdr:rowOff>
    </xdr:to>
    <xdr:cxnSp macro="">
      <xdr:nvCxnSpPr>
        <xdr:cNvPr id="688" name="直線コネクタ 687"/>
        <xdr:cNvCxnSpPr/>
      </xdr:nvCxnSpPr>
      <xdr:spPr>
        <a:xfrm>
          <a:off x="12814300" y="18259698"/>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689"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690"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691"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692"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93634</xdr:rowOff>
    </xdr:from>
    <xdr:ext cx="405111" cy="259045"/>
    <xdr:sp macro="" textlink="">
      <xdr:nvSpPr>
        <xdr:cNvPr id="693" name="n_1mainValue【公民館】&#10;有形固定資産減価償却率"/>
        <xdr:cNvSpPr txBox="1"/>
      </xdr:nvSpPr>
      <xdr:spPr>
        <a:xfrm>
          <a:off x="15266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694" name="n_2mainValue【公民館】&#10;有形固定資産減価償却率"/>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28320</xdr:rowOff>
    </xdr:from>
    <xdr:ext cx="405111" cy="259045"/>
    <xdr:sp macro="" textlink="">
      <xdr:nvSpPr>
        <xdr:cNvPr id="695" name="n_3mainValue【公民館】&#10;有形固定資産減価償却率"/>
        <xdr:cNvSpPr txBox="1"/>
      </xdr:nvSpPr>
      <xdr:spPr>
        <a:xfrm>
          <a:off x="13500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127925</xdr:rowOff>
    </xdr:from>
    <xdr:ext cx="405111" cy="259045"/>
    <xdr:sp macro="" textlink="">
      <xdr:nvSpPr>
        <xdr:cNvPr id="696" name="n_4mainValue【公民館】&#10;有形固定資産減価償却率"/>
        <xdr:cNvSpPr txBox="1"/>
      </xdr:nvSpPr>
      <xdr:spPr>
        <a:xfrm>
          <a:off x="12611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22" name="直線コネクタ 721"/>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2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24" name="直線コネクタ 72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25"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26" name="直線コネクタ 725"/>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27"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28" name="フローチャート: 判断 727"/>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29" name="フローチャート: 判断 728"/>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30" name="フローチャート: 判断 729"/>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31" name="フローチャート: 判断 730"/>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32" name="フローチャート: 判断 731"/>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22134</xdr:rowOff>
    </xdr:from>
    <xdr:to>
      <xdr:col>116</xdr:col>
      <xdr:colOff>114300</xdr:colOff>
      <xdr:row>108</xdr:row>
      <xdr:rowOff>123734</xdr:rowOff>
    </xdr:to>
    <xdr:sp macro="" textlink="">
      <xdr:nvSpPr>
        <xdr:cNvPr id="738" name="楕円 737"/>
        <xdr:cNvSpPr/>
      </xdr:nvSpPr>
      <xdr:spPr>
        <a:xfrm>
          <a:off x="22110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108511</xdr:rowOff>
    </xdr:from>
    <xdr:ext cx="469744" cy="259045"/>
    <xdr:sp macro="" textlink="">
      <xdr:nvSpPr>
        <xdr:cNvPr id="739" name="【公民館】&#10;一人当たり面積該当値テキスト"/>
        <xdr:cNvSpPr txBox="1"/>
      </xdr:nvSpPr>
      <xdr:spPr>
        <a:xfrm>
          <a:off x="22199600" y="184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77651</xdr:rowOff>
    </xdr:from>
    <xdr:to>
      <xdr:col>112</xdr:col>
      <xdr:colOff>38100</xdr:colOff>
      <xdr:row>109</xdr:row>
      <xdr:rowOff>7801</xdr:rowOff>
    </xdr:to>
    <xdr:sp macro="" textlink="">
      <xdr:nvSpPr>
        <xdr:cNvPr id="740" name="楕円 739"/>
        <xdr:cNvSpPr/>
      </xdr:nvSpPr>
      <xdr:spPr>
        <a:xfrm>
          <a:off x="21272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72934</xdr:rowOff>
    </xdr:from>
    <xdr:to>
      <xdr:col>116</xdr:col>
      <xdr:colOff>63500</xdr:colOff>
      <xdr:row>108</xdr:row>
      <xdr:rowOff>128451</xdr:rowOff>
    </xdr:to>
    <xdr:cxnSp macro="">
      <xdr:nvCxnSpPr>
        <xdr:cNvPr id="741" name="直線コネクタ 740"/>
        <xdr:cNvCxnSpPr/>
      </xdr:nvCxnSpPr>
      <xdr:spPr>
        <a:xfrm flipV="1">
          <a:off x="21323300" y="1858953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87449</xdr:rowOff>
    </xdr:from>
    <xdr:to>
      <xdr:col>107</xdr:col>
      <xdr:colOff>101600</xdr:colOff>
      <xdr:row>109</xdr:row>
      <xdr:rowOff>17599</xdr:rowOff>
    </xdr:to>
    <xdr:sp macro="" textlink="">
      <xdr:nvSpPr>
        <xdr:cNvPr id="742" name="楕円 741"/>
        <xdr:cNvSpPr/>
      </xdr:nvSpPr>
      <xdr:spPr>
        <a:xfrm>
          <a:off x="20383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128451</xdr:rowOff>
    </xdr:from>
    <xdr:to>
      <xdr:col>111</xdr:col>
      <xdr:colOff>177800</xdr:colOff>
      <xdr:row>108</xdr:row>
      <xdr:rowOff>138249</xdr:rowOff>
    </xdr:to>
    <xdr:cxnSp macro="">
      <xdr:nvCxnSpPr>
        <xdr:cNvPr id="743" name="直線コネクタ 742"/>
        <xdr:cNvCxnSpPr/>
      </xdr:nvCxnSpPr>
      <xdr:spPr>
        <a:xfrm flipV="1">
          <a:off x="20434300" y="186450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87449</xdr:rowOff>
    </xdr:from>
    <xdr:to>
      <xdr:col>102</xdr:col>
      <xdr:colOff>165100</xdr:colOff>
      <xdr:row>109</xdr:row>
      <xdr:rowOff>17599</xdr:rowOff>
    </xdr:to>
    <xdr:sp macro="" textlink="">
      <xdr:nvSpPr>
        <xdr:cNvPr id="744" name="楕円 743"/>
        <xdr:cNvSpPr/>
      </xdr:nvSpPr>
      <xdr:spPr>
        <a:xfrm>
          <a:off x="19494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138249</xdr:rowOff>
    </xdr:from>
    <xdr:to>
      <xdr:col>107</xdr:col>
      <xdr:colOff>50800</xdr:colOff>
      <xdr:row>108</xdr:row>
      <xdr:rowOff>138249</xdr:rowOff>
    </xdr:to>
    <xdr:cxnSp macro="">
      <xdr:nvCxnSpPr>
        <xdr:cNvPr id="745" name="直線コネクタ 744"/>
        <xdr:cNvCxnSpPr/>
      </xdr:nvCxnSpPr>
      <xdr:spPr>
        <a:xfrm>
          <a:off x="19545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87449</xdr:rowOff>
    </xdr:from>
    <xdr:to>
      <xdr:col>98</xdr:col>
      <xdr:colOff>38100</xdr:colOff>
      <xdr:row>109</xdr:row>
      <xdr:rowOff>17599</xdr:rowOff>
    </xdr:to>
    <xdr:sp macro="" textlink="">
      <xdr:nvSpPr>
        <xdr:cNvPr id="746" name="楕円 745"/>
        <xdr:cNvSpPr/>
      </xdr:nvSpPr>
      <xdr:spPr>
        <a:xfrm>
          <a:off x="18605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138249</xdr:rowOff>
    </xdr:from>
    <xdr:to>
      <xdr:col>102</xdr:col>
      <xdr:colOff>114300</xdr:colOff>
      <xdr:row>108</xdr:row>
      <xdr:rowOff>138249</xdr:rowOff>
    </xdr:to>
    <xdr:cxnSp macro="">
      <xdr:nvCxnSpPr>
        <xdr:cNvPr id="747" name="直線コネクタ 746"/>
        <xdr:cNvCxnSpPr/>
      </xdr:nvCxnSpPr>
      <xdr:spPr>
        <a:xfrm>
          <a:off x="18656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748"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749"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750"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751"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170378</xdr:rowOff>
    </xdr:from>
    <xdr:ext cx="469744" cy="259045"/>
    <xdr:sp macro="" textlink="">
      <xdr:nvSpPr>
        <xdr:cNvPr id="752" name="n_1mainValue【公民館】&#10;一人当たり面積"/>
        <xdr:cNvSpPr txBox="1"/>
      </xdr:nvSpPr>
      <xdr:spPr>
        <a:xfrm>
          <a:off x="210757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8726</xdr:rowOff>
    </xdr:from>
    <xdr:ext cx="469744" cy="259045"/>
    <xdr:sp macro="" textlink="">
      <xdr:nvSpPr>
        <xdr:cNvPr id="753" name="n_2mainValue【公民館】&#10;一人当たり面積"/>
        <xdr:cNvSpPr txBox="1"/>
      </xdr:nvSpPr>
      <xdr:spPr>
        <a:xfrm>
          <a:off x="20199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8726</xdr:rowOff>
    </xdr:from>
    <xdr:ext cx="469744" cy="259045"/>
    <xdr:sp macro="" textlink="">
      <xdr:nvSpPr>
        <xdr:cNvPr id="754" name="n_3mainValue【公民館】&#10;一人当たり面積"/>
        <xdr:cNvSpPr txBox="1"/>
      </xdr:nvSpPr>
      <xdr:spPr>
        <a:xfrm>
          <a:off x="19310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8726</xdr:rowOff>
    </xdr:from>
    <xdr:ext cx="469744" cy="259045"/>
    <xdr:sp macro="" textlink="">
      <xdr:nvSpPr>
        <xdr:cNvPr id="755" name="n_4mainValue【公民館】&#10;一人当たり面積"/>
        <xdr:cNvSpPr txBox="1"/>
      </xdr:nvSpPr>
      <xdr:spPr>
        <a:xfrm>
          <a:off x="18421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類似団体と比較して有形固定資産減価償却率が高くなっている施設は、保育所、学校施設、児童館、公民館であり、低くなっている施設は道路</a:t>
          </a:r>
          <a:r>
            <a:rPr kumimoji="1" lang="ja-JP" altLang="en-US" sz="1100" b="0" i="0" u="none" strike="noStrike" kern="0" cap="none" spc="0" normalizeH="0" baseline="0" noProof="0">
              <a:ln>
                <a:noFill/>
              </a:ln>
              <a:solidFill>
                <a:prstClr val="black"/>
              </a:solidFill>
              <a:effectLst/>
              <a:uLnTx/>
              <a:uFillTx/>
              <a:latin typeface="+mn-lt"/>
              <a:ea typeface="+mn-ea"/>
              <a:cs typeface="+mn-cs"/>
            </a:rPr>
            <a:t>、橋りょう・トンネル</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る。保育所については、公立保育所のうち西保育所の有形固定資産減価償却率が９０％以上と老朽化が著しく、大規模な老朽化対策若しくは統廃合等が急務である。学校施設については、市内１０校の小中学校いずれも老朽化が進んで</a:t>
          </a:r>
          <a:r>
            <a:rPr kumimoji="1" lang="ja-JP" altLang="en-US" sz="1100" b="0" i="0" u="none" strike="noStrike" kern="0" cap="none" spc="0" normalizeH="0" baseline="0" noProof="0">
              <a:ln>
                <a:noFill/>
              </a:ln>
              <a:solidFill>
                <a:prstClr val="black"/>
              </a:solidFill>
              <a:effectLst/>
              <a:uLnTx/>
              <a:uFillTx/>
              <a:latin typeface="+mn-lt"/>
              <a:ea typeface="+mn-ea"/>
              <a:cs typeface="+mn-cs"/>
            </a:rPr>
            <a:t>おり</a:t>
          </a:r>
          <a:r>
            <a:rPr kumimoji="1" lang="ja-JP" altLang="ja-JP" sz="1100" b="0" i="0" u="none" strike="noStrike" kern="0" cap="none" spc="0" normalizeH="0" baseline="0" noProof="0">
              <a:ln>
                <a:noFill/>
              </a:ln>
              <a:solidFill>
                <a:prstClr val="black"/>
              </a:solidFill>
              <a:effectLst/>
              <a:uLnTx/>
              <a:uFillTx/>
              <a:latin typeface="+mn-lt"/>
              <a:ea typeface="+mn-ea"/>
              <a:cs typeface="+mn-cs"/>
            </a:rPr>
            <a:t>、平成２９年度には南小学校の大規模改修を実施したほか、</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令和２</a:t>
          </a:r>
          <a:r>
            <a:rPr kumimoji="1" lang="ja-JP" altLang="ja-JP" sz="1100" b="0" i="0" u="none" strike="noStrike" kern="0" cap="none" spc="0" normalizeH="0" baseline="0" noProof="0">
              <a:ln>
                <a:noFill/>
              </a:ln>
              <a:solidFill>
                <a:prstClr val="black"/>
              </a:solidFill>
              <a:effectLst/>
              <a:uLnTx/>
              <a:uFillTx/>
              <a:latin typeface="+mn-lt"/>
              <a:ea typeface="+mn-ea"/>
              <a:cs typeface="+mn-cs"/>
            </a:rPr>
            <a:t>年</a:t>
          </a:r>
          <a:r>
            <a:rPr kumimoji="1" lang="ja-JP" altLang="en-US" sz="1100" b="0" i="0" u="none" strike="noStrike" kern="0" cap="none" spc="0" normalizeH="0" baseline="0" noProof="0">
              <a:ln>
                <a:noFill/>
              </a:ln>
              <a:solidFill>
                <a:prstClr val="black"/>
              </a:solidFill>
              <a:effectLst/>
              <a:uLnTx/>
              <a:uFillTx/>
              <a:latin typeface="+mn-lt"/>
              <a:ea typeface="+mn-ea"/>
              <a:cs typeface="+mn-cs"/>
            </a:rPr>
            <a:t>３月</a:t>
          </a:r>
          <a:r>
            <a:rPr kumimoji="1" lang="ja-JP" altLang="ja-JP" sz="1100" b="0" i="0" u="none" strike="noStrike" kern="0" cap="none" spc="0" normalizeH="0" baseline="0" noProof="0">
              <a:ln>
                <a:noFill/>
              </a:ln>
              <a:solidFill>
                <a:prstClr val="black"/>
              </a:solidFill>
              <a:effectLst/>
              <a:uLnTx/>
              <a:uFillTx/>
              <a:latin typeface="+mn-lt"/>
              <a:ea typeface="+mn-ea"/>
              <a:cs typeface="+mn-cs"/>
            </a:rPr>
            <a:t>に</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今後の適正な管理を推進するため個別計画</a:t>
          </a:r>
          <a:r>
            <a:rPr kumimoji="1" lang="ja-JP" altLang="en-US" sz="1100" b="0" i="0" u="none" strike="noStrike" kern="0" cap="none" spc="0" normalizeH="0" baseline="0" noProof="0">
              <a:ln>
                <a:noFill/>
              </a:ln>
              <a:solidFill>
                <a:prstClr val="black"/>
              </a:solidFill>
              <a:effectLst/>
              <a:uLnTx/>
              <a:uFillTx/>
              <a:latin typeface="+mn-lt"/>
              <a:ea typeface="+mn-ea"/>
              <a:cs typeface="+mn-cs"/>
            </a:rPr>
            <a:t>を策定した</a:t>
          </a:r>
          <a:r>
            <a:rPr kumimoji="1" lang="ja-JP" altLang="ja-JP" sz="1100" b="0" i="0" u="none" strike="noStrike" kern="0" cap="none" spc="0" normalizeH="0" baseline="0" noProof="0">
              <a:ln>
                <a:noFill/>
              </a:ln>
              <a:solidFill>
                <a:prstClr val="black"/>
              </a:solidFill>
              <a:effectLst/>
              <a:uLnTx/>
              <a:uFillTx/>
              <a:latin typeface="+mn-lt"/>
              <a:ea typeface="+mn-ea"/>
              <a:cs typeface="+mn-cs"/>
            </a:rPr>
            <a:t>。道路については、舗装に轍掘れやクラックが散見される箇所もあるものの、平成２８年度に策定した舗装長寿命化計画に基づき平成２９年度から舗装の改修を開始している。今後も当該計画に基づいた適正な維持管理を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児童館については、市内２か所のうち東児童館は平成１５年に保健センターとの複合施設として建設され、比較的新しいことから有形固定資産減価償却率が低くなっているが、西児童館は昭和５８年に建設以来、平成２０年度に改修工事を実施しているものの老朽化が進んでおり、今後老朽化対策を要するところ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52,404
51,874
24.92
15,160,143
14,483,337
585,381
9,964,653
11,794,391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87103</xdr:rowOff>
    </xdr:from>
    <xdr:ext cx="405111" cy="259045"/>
    <xdr:sp macro="" textlink="">
      <xdr:nvSpPr>
        <xdr:cNvPr id="66" name="n_1aveValue【図書館】&#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149497</xdr:rowOff>
    </xdr:from>
    <xdr:to>
      <xdr:col>15</xdr:col>
      <xdr:colOff>101600</xdr:colOff>
      <xdr:row>37</xdr:row>
      <xdr:rowOff>79647</xdr:rowOff>
    </xdr:to>
    <xdr:sp macro="" textlink="">
      <xdr:nvSpPr>
        <xdr:cNvPr id="67" name="フローチャート: 判断 66"/>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96174</xdr:rowOff>
    </xdr:from>
    <xdr:ext cx="405111" cy="259045"/>
    <xdr:sp macro="" textlink="">
      <xdr:nvSpPr>
        <xdr:cNvPr id="68"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4173</xdr:rowOff>
    </xdr:from>
    <xdr:to>
      <xdr:col>10</xdr:col>
      <xdr:colOff>165100</xdr:colOff>
      <xdr:row>37</xdr:row>
      <xdr:rowOff>105773</xdr:rowOff>
    </xdr:to>
    <xdr:sp macro="" textlink="">
      <xdr:nvSpPr>
        <xdr:cNvPr id="69" name="フローチャート: 判断 68"/>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122300</xdr:rowOff>
    </xdr:from>
    <xdr:ext cx="405111" cy="259045"/>
    <xdr:sp macro="" textlink="">
      <xdr:nvSpPr>
        <xdr:cNvPr id="70"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7439</xdr:rowOff>
    </xdr:from>
    <xdr:to>
      <xdr:col>6</xdr:col>
      <xdr:colOff>38100</xdr:colOff>
      <xdr:row>37</xdr:row>
      <xdr:rowOff>109039</xdr:rowOff>
    </xdr:to>
    <xdr:sp macro="" textlink="">
      <xdr:nvSpPr>
        <xdr:cNvPr id="71" name="フローチャート: 判断 70"/>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125566</xdr:rowOff>
    </xdr:from>
    <xdr:ext cx="405111" cy="259045"/>
    <xdr:sp macro="" textlink="">
      <xdr:nvSpPr>
        <xdr:cNvPr id="72"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5806</xdr:rowOff>
    </xdr:from>
    <xdr:to>
      <xdr:col>24</xdr:col>
      <xdr:colOff>114300</xdr:colOff>
      <xdr:row>33</xdr:row>
      <xdr:rowOff>107406</xdr:rowOff>
    </xdr:to>
    <xdr:sp macro="" textlink="">
      <xdr:nvSpPr>
        <xdr:cNvPr id="78" name="楕円 77"/>
        <xdr:cNvSpPr/>
      </xdr:nvSpPr>
      <xdr:spPr>
        <a:xfrm>
          <a:off x="4584700" y="56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130283</xdr:rowOff>
    </xdr:from>
    <xdr:ext cx="340478" cy="259045"/>
    <xdr:sp macro="" textlink="">
      <xdr:nvSpPr>
        <xdr:cNvPr id="79" name="【図書館】&#10;有形固定資産減価償却率該当値テキスト"/>
        <xdr:cNvSpPr txBox="1"/>
      </xdr:nvSpPr>
      <xdr:spPr>
        <a:xfrm>
          <a:off x="4673600" y="5616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80" name="楕円 79"/>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56606</xdr:rowOff>
    </xdr:to>
    <xdr:cxnSp macro="">
      <xdr:nvCxnSpPr>
        <xdr:cNvPr id="81" name="直線コネクタ 80"/>
        <xdr:cNvCxnSpPr/>
      </xdr:nvCxnSpPr>
      <xdr:spPr>
        <a:xfrm>
          <a:off x="3797300" y="5660572"/>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27033</xdr:rowOff>
    </xdr:from>
    <xdr:to>
      <xdr:col>15</xdr:col>
      <xdr:colOff>101600</xdr:colOff>
      <xdr:row>40</xdr:row>
      <xdr:rowOff>128633</xdr:rowOff>
    </xdr:to>
    <xdr:sp macro="" textlink="">
      <xdr:nvSpPr>
        <xdr:cNvPr id="82" name="楕円 81"/>
        <xdr:cNvSpPr/>
      </xdr:nvSpPr>
      <xdr:spPr>
        <a:xfrm>
          <a:off x="2857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40</xdr:row>
      <xdr:rowOff>77833</xdr:rowOff>
    </xdr:to>
    <xdr:cxnSp macro="">
      <xdr:nvCxnSpPr>
        <xdr:cNvPr id="83" name="直線コネクタ 82"/>
        <xdr:cNvCxnSpPr/>
      </xdr:nvCxnSpPr>
      <xdr:spPr>
        <a:xfrm flipV="1">
          <a:off x="2908300" y="5660572"/>
          <a:ext cx="889000" cy="12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164193</xdr:rowOff>
    </xdr:from>
    <xdr:to>
      <xdr:col>10</xdr:col>
      <xdr:colOff>165100</xdr:colOff>
      <xdr:row>40</xdr:row>
      <xdr:rowOff>94343</xdr:rowOff>
    </xdr:to>
    <xdr:sp macro="" textlink="">
      <xdr:nvSpPr>
        <xdr:cNvPr id="84" name="楕円 83"/>
        <xdr:cNvSpPr/>
      </xdr:nvSpPr>
      <xdr:spPr>
        <a:xfrm>
          <a:off x="196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43543</xdr:rowOff>
    </xdr:from>
    <xdr:to>
      <xdr:col>15</xdr:col>
      <xdr:colOff>50800</xdr:colOff>
      <xdr:row>40</xdr:row>
      <xdr:rowOff>77833</xdr:rowOff>
    </xdr:to>
    <xdr:cxnSp macro="">
      <xdr:nvCxnSpPr>
        <xdr:cNvPr id="85" name="直線コネクタ 84"/>
        <xdr:cNvCxnSpPr/>
      </xdr:nvCxnSpPr>
      <xdr:spPr>
        <a:xfrm>
          <a:off x="2019300" y="69015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92347</xdr:rowOff>
    </xdr:from>
    <xdr:to>
      <xdr:col>6</xdr:col>
      <xdr:colOff>38100</xdr:colOff>
      <xdr:row>40</xdr:row>
      <xdr:rowOff>22497</xdr:rowOff>
    </xdr:to>
    <xdr:sp macro="" textlink="">
      <xdr:nvSpPr>
        <xdr:cNvPr id="86" name="楕円 85"/>
        <xdr:cNvSpPr/>
      </xdr:nvSpPr>
      <xdr:spPr>
        <a:xfrm>
          <a:off x="1079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143147</xdr:rowOff>
    </xdr:from>
    <xdr:to>
      <xdr:col>10</xdr:col>
      <xdr:colOff>114300</xdr:colOff>
      <xdr:row>40</xdr:row>
      <xdr:rowOff>43543</xdr:rowOff>
    </xdr:to>
    <xdr:cxnSp macro="">
      <xdr:nvCxnSpPr>
        <xdr:cNvPr id="87" name="直線コネクタ 86"/>
        <xdr:cNvCxnSpPr/>
      </xdr:nvCxnSpPr>
      <xdr:spPr>
        <a:xfrm>
          <a:off x="1130300" y="682969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31</xdr:row>
      <xdr:rowOff>70049</xdr:rowOff>
    </xdr:from>
    <xdr:ext cx="340478" cy="259045"/>
    <xdr:sp macro="" textlink="">
      <xdr:nvSpPr>
        <xdr:cNvPr id="88" name="n_1mainValue【図書館】&#10;有形固定資産減価償却率"/>
        <xdr:cNvSpPr txBox="1"/>
      </xdr:nvSpPr>
      <xdr:spPr>
        <a:xfrm>
          <a:off x="36143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119760</xdr:rowOff>
    </xdr:from>
    <xdr:ext cx="405111" cy="259045"/>
    <xdr:sp macro="" textlink="">
      <xdr:nvSpPr>
        <xdr:cNvPr id="89" name="n_2mainValue【図書館】&#10;有形固定資産減価償却率"/>
        <xdr:cNvSpPr txBox="1"/>
      </xdr:nvSpPr>
      <xdr:spPr>
        <a:xfrm>
          <a:off x="2705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85470</xdr:rowOff>
    </xdr:from>
    <xdr:ext cx="405111" cy="259045"/>
    <xdr:sp macro="" textlink="">
      <xdr:nvSpPr>
        <xdr:cNvPr id="90" name="n_3mainValue【図書館】&#10;有形固定資産減価償却率"/>
        <xdr:cNvSpPr txBox="1"/>
      </xdr:nvSpPr>
      <xdr:spPr>
        <a:xfrm>
          <a:off x="1816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13624</xdr:rowOff>
    </xdr:from>
    <xdr:ext cx="405111" cy="259045"/>
    <xdr:sp macro="" textlink="">
      <xdr:nvSpPr>
        <xdr:cNvPr id="91" name="n_4mainValue【図書館】&#10;有形固定資産減価償却率"/>
        <xdr:cNvSpPr txBox="1"/>
      </xdr:nvSpPr>
      <xdr:spPr>
        <a:xfrm>
          <a:off x="927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23512</xdr:rowOff>
    </xdr:from>
    <xdr:ext cx="469744" cy="259045"/>
    <xdr:sp macro="" textlink="">
      <xdr:nvSpPr>
        <xdr:cNvPr id="119"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76835</xdr:rowOff>
    </xdr:from>
    <xdr:to>
      <xdr:col>46</xdr:col>
      <xdr:colOff>38100</xdr:colOff>
      <xdr:row>40</xdr:row>
      <xdr:rowOff>6985</xdr:rowOff>
    </xdr:to>
    <xdr:sp macro="" textlink="">
      <xdr:nvSpPr>
        <xdr:cNvPr id="120" name="フローチャート: 判断 119"/>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23512</xdr:rowOff>
    </xdr:from>
    <xdr:ext cx="469744" cy="259045"/>
    <xdr:sp macro="" textlink="">
      <xdr:nvSpPr>
        <xdr:cNvPr id="121"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93980</xdr:rowOff>
    </xdr:from>
    <xdr:to>
      <xdr:col>41</xdr:col>
      <xdr:colOff>101600</xdr:colOff>
      <xdr:row>40</xdr:row>
      <xdr:rowOff>24130</xdr:rowOff>
    </xdr:to>
    <xdr:sp macro="" textlink="">
      <xdr:nvSpPr>
        <xdr:cNvPr id="122" name="フローチャート: 判断 121"/>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40657</xdr:rowOff>
    </xdr:from>
    <xdr:ext cx="469744" cy="259045"/>
    <xdr:sp macro="" textlink="">
      <xdr:nvSpPr>
        <xdr:cNvPr id="123"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93980</xdr:rowOff>
    </xdr:from>
    <xdr:to>
      <xdr:col>36</xdr:col>
      <xdr:colOff>165100</xdr:colOff>
      <xdr:row>40</xdr:row>
      <xdr:rowOff>24130</xdr:rowOff>
    </xdr:to>
    <xdr:sp macro="" textlink="">
      <xdr:nvSpPr>
        <xdr:cNvPr id="124" name="フローチャート: 判断 123"/>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40657</xdr:rowOff>
    </xdr:from>
    <xdr:ext cx="469744" cy="259045"/>
    <xdr:sp macro="" textlink="">
      <xdr:nvSpPr>
        <xdr:cNvPr id="125"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88265</xdr:rowOff>
    </xdr:from>
    <xdr:to>
      <xdr:col>55</xdr:col>
      <xdr:colOff>50800</xdr:colOff>
      <xdr:row>40</xdr:row>
      <xdr:rowOff>18415</xdr:rowOff>
    </xdr:to>
    <xdr:sp macro="" textlink="">
      <xdr:nvSpPr>
        <xdr:cNvPr id="131" name="楕円 130"/>
        <xdr:cNvSpPr/>
      </xdr:nvSpPr>
      <xdr:spPr>
        <a:xfrm>
          <a:off x="104267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66692</xdr:rowOff>
    </xdr:from>
    <xdr:ext cx="469744" cy="259045"/>
    <xdr:sp macro="" textlink="">
      <xdr:nvSpPr>
        <xdr:cNvPr id="132" name="【図書館】&#10;一人当たり面積該当値テキスト"/>
        <xdr:cNvSpPr txBox="1"/>
      </xdr:nvSpPr>
      <xdr:spPr>
        <a:xfrm>
          <a:off x="10515600"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88265</xdr:rowOff>
    </xdr:from>
    <xdr:to>
      <xdr:col>50</xdr:col>
      <xdr:colOff>165100</xdr:colOff>
      <xdr:row>40</xdr:row>
      <xdr:rowOff>18415</xdr:rowOff>
    </xdr:to>
    <xdr:sp macro="" textlink="">
      <xdr:nvSpPr>
        <xdr:cNvPr id="133" name="楕円 132"/>
        <xdr:cNvSpPr/>
      </xdr:nvSpPr>
      <xdr:spPr>
        <a:xfrm>
          <a:off x="9588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139065</xdr:rowOff>
    </xdr:from>
    <xdr:to>
      <xdr:col>55</xdr:col>
      <xdr:colOff>0</xdr:colOff>
      <xdr:row>39</xdr:row>
      <xdr:rowOff>139065</xdr:rowOff>
    </xdr:to>
    <xdr:cxnSp macro="">
      <xdr:nvCxnSpPr>
        <xdr:cNvPr id="134" name="直線コネクタ 133"/>
        <xdr:cNvCxnSpPr/>
      </xdr:nvCxnSpPr>
      <xdr:spPr>
        <a:xfrm>
          <a:off x="9639300" y="6825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122555</xdr:rowOff>
    </xdr:from>
    <xdr:to>
      <xdr:col>46</xdr:col>
      <xdr:colOff>38100</xdr:colOff>
      <xdr:row>41</xdr:row>
      <xdr:rowOff>52705</xdr:rowOff>
    </xdr:to>
    <xdr:sp macro="" textlink="">
      <xdr:nvSpPr>
        <xdr:cNvPr id="135" name="楕円 134"/>
        <xdr:cNvSpPr/>
      </xdr:nvSpPr>
      <xdr:spPr>
        <a:xfrm>
          <a:off x="8699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139065</xdr:rowOff>
    </xdr:from>
    <xdr:to>
      <xdr:col>50</xdr:col>
      <xdr:colOff>114300</xdr:colOff>
      <xdr:row>41</xdr:row>
      <xdr:rowOff>1905</xdr:rowOff>
    </xdr:to>
    <xdr:cxnSp macro="">
      <xdr:nvCxnSpPr>
        <xdr:cNvPr id="136" name="直線コネクタ 135"/>
        <xdr:cNvCxnSpPr/>
      </xdr:nvCxnSpPr>
      <xdr:spPr>
        <a:xfrm flipV="1">
          <a:off x="8750300" y="682561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122555</xdr:rowOff>
    </xdr:from>
    <xdr:to>
      <xdr:col>41</xdr:col>
      <xdr:colOff>101600</xdr:colOff>
      <xdr:row>41</xdr:row>
      <xdr:rowOff>52705</xdr:rowOff>
    </xdr:to>
    <xdr:sp macro="" textlink="">
      <xdr:nvSpPr>
        <xdr:cNvPr id="137" name="楕円 136"/>
        <xdr:cNvSpPr/>
      </xdr:nvSpPr>
      <xdr:spPr>
        <a:xfrm>
          <a:off x="7810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xdr:rowOff>
    </xdr:from>
    <xdr:to>
      <xdr:col>45</xdr:col>
      <xdr:colOff>177800</xdr:colOff>
      <xdr:row>41</xdr:row>
      <xdr:rowOff>1905</xdr:rowOff>
    </xdr:to>
    <xdr:cxnSp macro="">
      <xdr:nvCxnSpPr>
        <xdr:cNvPr id="138" name="直線コネクタ 137"/>
        <xdr:cNvCxnSpPr/>
      </xdr:nvCxnSpPr>
      <xdr:spPr>
        <a:xfrm>
          <a:off x="7861300" y="7031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133985</xdr:rowOff>
    </xdr:from>
    <xdr:to>
      <xdr:col>36</xdr:col>
      <xdr:colOff>165100</xdr:colOff>
      <xdr:row>41</xdr:row>
      <xdr:rowOff>64135</xdr:rowOff>
    </xdr:to>
    <xdr:sp macro="" textlink="">
      <xdr:nvSpPr>
        <xdr:cNvPr id="139" name="楕円 138"/>
        <xdr:cNvSpPr/>
      </xdr:nvSpPr>
      <xdr:spPr>
        <a:xfrm>
          <a:off x="69215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xdr:rowOff>
    </xdr:from>
    <xdr:to>
      <xdr:col>41</xdr:col>
      <xdr:colOff>50800</xdr:colOff>
      <xdr:row>41</xdr:row>
      <xdr:rowOff>13335</xdr:rowOff>
    </xdr:to>
    <xdr:cxnSp macro="">
      <xdr:nvCxnSpPr>
        <xdr:cNvPr id="140" name="直線コネクタ 139"/>
        <xdr:cNvCxnSpPr/>
      </xdr:nvCxnSpPr>
      <xdr:spPr>
        <a:xfrm flipV="1">
          <a:off x="6972300" y="70313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9542</xdr:rowOff>
    </xdr:from>
    <xdr:ext cx="469744" cy="259045"/>
    <xdr:sp macro="" textlink="">
      <xdr:nvSpPr>
        <xdr:cNvPr id="141" name="n_1mainValue【図書館】&#10;一人当たり面積"/>
        <xdr:cNvSpPr txBox="1"/>
      </xdr:nvSpPr>
      <xdr:spPr>
        <a:xfrm>
          <a:off x="9391727" y="68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43832</xdr:rowOff>
    </xdr:from>
    <xdr:ext cx="469744" cy="259045"/>
    <xdr:sp macro="" textlink="">
      <xdr:nvSpPr>
        <xdr:cNvPr id="142" name="n_2mainValue【図書館】&#10;一人当たり面積"/>
        <xdr:cNvSpPr txBox="1"/>
      </xdr:nvSpPr>
      <xdr:spPr>
        <a:xfrm>
          <a:off x="8515427" y="707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43832</xdr:rowOff>
    </xdr:from>
    <xdr:ext cx="469744" cy="259045"/>
    <xdr:sp macro="" textlink="">
      <xdr:nvSpPr>
        <xdr:cNvPr id="143" name="n_3mainValue【図書館】&#10;一人当たり面積"/>
        <xdr:cNvSpPr txBox="1"/>
      </xdr:nvSpPr>
      <xdr:spPr>
        <a:xfrm>
          <a:off x="7626427" y="707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55262</xdr:rowOff>
    </xdr:from>
    <xdr:ext cx="469744" cy="259045"/>
    <xdr:sp macro="" textlink="">
      <xdr:nvSpPr>
        <xdr:cNvPr id="144" name="n_4mainValue【図書館】&#10;一人当たり面積"/>
        <xdr:cNvSpPr txBox="1"/>
      </xdr:nvSpPr>
      <xdr:spPr>
        <a:xfrm>
          <a:off x="6737427" y="708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4" name="【体育館・プー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77"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105410</xdr:rowOff>
    </xdr:from>
    <xdr:to>
      <xdr:col>15</xdr:col>
      <xdr:colOff>101600</xdr:colOff>
      <xdr:row>60</xdr:row>
      <xdr:rowOff>35560</xdr:rowOff>
    </xdr:to>
    <xdr:sp macro="" textlink="">
      <xdr:nvSpPr>
        <xdr:cNvPr id="178" name="フローチャート: 判断 177"/>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26687</xdr:rowOff>
    </xdr:from>
    <xdr:ext cx="405111" cy="259045"/>
    <xdr:sp macro="" textlink="">
      <xdr:nvSpPr>
        <xdr:cNvPr id="179" name="n_2aveValue【体育館・プール】&#10;有形固定資産減価償却率"/>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74930</xdr:rowOff>
    </xdr:from>
    <xdr:to>
      <xdr:col>10</xdr:col>
      <xdr:colOff>165100</xdr:colOff>
      <xdr:row>60</xdr:row>
      <xdr:rowOff>5080</xdr:rowOff>
    </xdr:to>
    <xdr:sp macro="" textlink="">
      <xdr:nvSpPr>
        <xdr:cNvPr id="180" name="フローチャート: 判断 179"/>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167657</xdr:rowOff>
    </xdr:from>
    <xdr:ext cx="405111" cy="259045"/>
    <xdr:sp macro="" textlink="">
      <xdr:nvSpPr>
        <xdr:cNvPr id="181" name="n_3aveValue【体育館・プー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52070</xdr:rowOff>
    </xdr:from>
    <xdr:to>
      <xdr:col>6</xdr:col>
      <xdr:colOff>38100</xdr:colOff>
      <xdr:row>59</xdr:row>
      <xdr:rowOff>153670</xdr:rowOff>
    </xdr:to>
    <xdr:sp macro="" textlink="">
      <xdr:nvSpPr>
        <xdr:cNvPr id="182" name="フローチャート: 判断 181"/>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144797</xdr:rowOff>
    </xdr:from>
    <xdr:ext cx="405111" cy="259045"/>
    <xdr:sp macro="" textlink="">
      <xdr:nvSpPr>
        <xdr:cNvPr id="183" name="n_4aveValue【体育館・プール】&#10;有形固定資産減価償却率"/>
        <xdr:cNvSpPr txBox="1"/>
      </xdr:nvSpPr>
      <xdr:spPr>
        <a:xfrm>
          <a:off x="927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50165</xdr:rowOff>
    </xdr:from>
    <xdr:to>
      <xdr:col>24</xdr:col>
      <xdr:colOff>114300</xdr:colOff>
      <xdr:row>58</xdr:row>
      <xdr:rowOff>151765</xdr:rowOff>
    </xdr:to>
    <xdr:sp macro="" textlink="">
      <xdr:nvSpPr>
        <xdr:cNvPr id="189" name="楕円 188"/>
        <xdr:cNvSpPr/>
      </xdr:nvSpPr>
      <xdr:spPr>
        <a:xfrm>
          <a:off x="45847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73042</xdr:rowOff>
    </xdr:from>
    <xdr:ext cx="405111" cy="259045"/>
    <xdr:sp macro="" textlink="">
      <xdr:nvSpPr>
        <xdr:cNvPr id="190" name="【体育館・プール】&#10;有形固定資産減価償却率該当値テキスト"/>
        <xdr:cNvSpPr txBox="1"/>
      </xdr:nvSpPr>
      <xdr:spPr>
        <a:xfrm>
          <a:off x="4673600"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xdr:rowOff>
    </xdr:from>
    <xdr:to>
      <xdr:col>20</xdr:col>
      <xdr:colOff>38100</xdr:colOff>
      <xdr:row>58</xdr:row>
      <xdr:rowOff>113665</xdr:rowOff>
    </xdr:to>
    <xdr:sp macro="" textlink="">
      <xdr:nvSpPr>
        <xdr:cNvPr id="191" name="楕円 190"/>
        <xdr:cNvSpPr/>
      </xdr:nvSpPr>
      <xdr:spPr>
        <a:xfrm>
          <a:off x="3746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62865</xdr:rowOff>
    </xdr:from>
    <xdr:to>
      <xdr:col>24</xdr:col>
      <xdr:colOff>63500</xdr:colOff>
      <xdr:row>58</xdr:row>
      <xdr:rowOff>100965</xdr:rowOff>
    </xdr:to>
    <xdr:cxnSp macro="">
      <xdr:nvCxnSpPr>
        <xdr:cNvPr id="192" name="直線コネクタ 191"/>
        <xdr:cNvCxnSpPr/>
      </xdr:nvCxnSpPr>
      <xdr:spPr>
        <a:xfrm>
          <a:off x="3797300" y="100069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145415</xdr:rowOff>
    </xdr:from>
    <xdr:to>
      <xdr:col>15</xdr:col>
      <xdr:colOff>101600</xdr:colOff>
      <xdr:row>58</xdr:row>
      <xdr:rowOff>75565</xdr:rowOff>
    </xdr:to>
    <xdr:sp macro="" textlink="">
      <xdr:nvSpPr>
        <xdr:cNvPr id="193" name="楕円 192"/>
        <xdr:cNvSpPr/>
      </xdr:nvSpPr>
      <xdr:spPr>
        <a:xfrm>
          <a:off x="2857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24765</xdr:rowOff>
    </xdr:from>
    <xdr:to>
      <xdr:col>19</xdr:col>
      <xdr:colOff>177800</xdr:colOff>
      <xdr:row>58</xdr:row>
      <xdr:rowOff>62865</xdr:rowOff>
    </xdr:to>
    <xdr:cxnSp macro="">
      <xdr:nvCxnSpPr>
        <xdr:cNvPr id="194" name="直線コネクタ 193"/>
        <xdr:cNvCxnSpPr/>
      </xdr:nvCxnSpPr>
      <xdr:spPr>
        <a:xfrm>
          <a:off x="2908300" y="99688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95" name="楕円 194"/>
        <xdr:cNvSpPr/>
      </xdr:nvSpPr>
      <xdr:spPr>
        <a:xfrm>
          <a:off x="1968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158115</xdr:rowOff>
    </xdr:from>
    <xdr:to>
      <xdr:col>15</xdr:col>
      <xdr:colOff>50800</xdr:colOff>
      <xdr:row>58</xdr:row>
      <xdr:rowOff>24765</xdr:rowOff>
    </xdr:to>
    <xdr:cxnSp macro="">
      <xdr:nvCxnSpPr>
        <xdr:cNvPr id="196" name="直線コネクタ 195"/>
        <xdr:cNvCxnSpPr/>
      </xdr:nvCxnSpPr>
      <xdr:spPr>
        <a:xfrm>
          <a:off x="2019300" y="99307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31115</xdr:rowOff>
    </xdr:from>
    <xdr:to>
      <xdr:col>6</xdr:col>
      <xdr:colOff>38100</xdr:colOff>
      <xdr:row>57</xdr:row>
      <xdr:rowOff>132715</xdr:rowOff>
    </xdr:to>
    <xdr:sp macro="" textlink="">
      <xdr:nvSpPr>
        <xdr:cNvPr id="197" name="楕円 196"/>
        <xdr:cNvSpPr/>
      </xdr:nvSpPr>
      <xdr:spPr>
        <a:xfrm>
          <a:off x="1079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81915</xdr:rowOff>
    </xdr:from>
    <xdr:to>
      <xdr:col>10</xdr:col>
      <xdr:colOff>114300</xdr:colOff>
      <xdr:row>57</xdr:row>
      <xdr:rowOff>158115</xdr:rowOff>
    </xdr:to>
    <xdr:cxnSp macro="">
      <xdr:nvCxnSpPr>
        <xdr:cNvPr id="198" name="直線コネクタ 197"/>
        <xdr:cNvCxnSpPr/>
      </xdr:nvCxnSpPr>
      <xdr:spPr>
        <a:xfrm>
          <a:off x="1130300" y="985456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130192</xdr:rowOff>
    </xdr:from>
    <xdr:ext cx="405111" cy="259045"/>
    <xdr:sp macro="" textlink="">
      <xdr:nvSpPr>
        <xdr:cNvPr id="199" name="n_1mainValue【体育館・プール】&#10;有形固定資産減価償却率"/>
        <xdr:cNvSpPr txBox="1"/>
      </xdr:nvSpPr>
      <xdr:spPr>
        <a:xfrm>
          <a:off x="35820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92092</xdr:rowOff>
    </xdr:from>
    <xdr:ext cx="405111" cy="259045"/>
    <xdr:sp macro="" textlink="">
      <xdr:nvSpPr>
        <xdr:cNvPr id="200" name="n_2mainValue【体育館・プール】&#10;有形固定資産減価償却率"/>
        <xdr:cNvSpPr txBox="1"/>
      </xdr:nvSpPr>
      <xdr:spPr>
        <a:xfrm>
          <a:off x="2705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53992</xdr:rowOff>
    </xdr:from>
    <xdr:ext cx="405111" cy="259045"/>
    <xdr:sp macro="" textlink="">
      <xdr:nvSpPr>
        <xdr:cNvPr id="201" name="n_3mainValue【体育館・プール】&#10;有形固定資産減価償却率"/>
        <xdr:cNvSpPr txBox="1"/>
      </xdr:nvSpPr>
      <xdr:spPr>
        <a:xfrm>
          <a:off x="1816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149242</xdr:rowOff>
    </xdr:from>
    <xdr:ext cx="405111" cy="259045"/>
    <xdr:sp macro="" textlink="">
      <xdr:nvSpPr>
        <xdr:cNvPr id="202" name="n_4mainValue【体育館・プール】&#10;有形固定資産減価償却率"/>
        <xdr:cNvSpPr txBox="1"/>
      </xdr:nvSpPr>
      <xdr:spPr>
        <a:xfrm>
          <a:off x="9277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117946</xdr:rowOff>
    </xdr:from>
    <xdr:ext cx="469744" cy="259045"/>
    <xdr:sp macro="" textlink="">
      <xdr:nvSpPr>
        <xdr:cNvPr id="236"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14515</xdr:rowOff>
    </xdr:from>
    <xdr:to>
      <xdr:col>46</xdr:col>
      <xdr:colOff>38100</xdr:colOff>
      <xdr:row>63</xdr:row>
      <xdr:rowOff>116115</xdr:rowOff>
    </xdr:to>
    <xdr:sp macro="" textlink="">
      <xdr:nvSpPr>
        <xdr:cNvPr id="237" name="フローチャート: 判断 23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132642</xdr:rowOff>
    </xdr:from>
    <xdr:ext cx="469744" cy="259045"/>
    <xdr:sp macro="" textlink="">
      <xdr:nvSpPr>
        <xdr:cNvPr id="238"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132080</xdr:rowOff>
    </xdr:from>
    <xdr:to>
      <xdr:col>41</xdr:col>
      <xdr:colOff>101600</xdr:colOff>
      <xdr:row>63</xdr:row>
      <xdr:rowOff>62230</xdr:rowOff>
    </xdr:to>
    <xdr:sp macro="" textlink="">
      <xdr:nvSpPr>
        <xdr:cNvPr id="239" name="フローチャート: 判断 238"/>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78757</xdr:rowOff>
    </xdr:from>
    <xdr:ext cx="469744" cy="259045"/>
    <xdr:sp macro="" textlink="">
      <xdr:nvSpPr>
        <xdr:cNvPr id="240"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27577</xdr:rowOff>
    </xdr:from>
    <xdr:to>
      <xdr:col>36</xdr:col>
      <xdr:colOff>165100</xdr:colOff>
      <xdr:row>63</xdr:row>
      <xdr:rowOff>129177</xdr:rowOff>
    </xdr:to>
    <xdr:sp macro="" textlink="">
      <xdr:nvSpPr>
        <xdr:cNvPr id="241" name="フローチャート: 判断 240"/>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145704</xdr:rowOff>
    </xdr:from>
    <xdr:ext cx="469744" cy="259045"/>
    <xdr:sp macro="" textlink="">
      <xdr:nvSpPr>
        <xdr:cNvPr id="242"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136978</xdr:rowOff>
    </xdr:from>
    <xdr:to>
      <xdr:col>55</xdr:col>
      <xdr:colOff>50800</xdr:colOff>
      <xdr:row>64</xdr:row>
      <xdr:rowOff>67128</xdr:rowOff>
    </xdr:to>
    <xdr:sp macro="" textlink="">
      <xdr:nvSpPr>
        <xdr:cNvPr id="248" name="楕円 247"/>
        <xdr:cNvSpPr/>
      </xdr:nvSpPr>
      <xdr:spPr>
        <a:xfrm>
          <a:off x="104267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51905</xdr:rowOff>
    </xdr:from>
    <xdr:ext cx="469744" cy="259045"/>
    <xdr:sp macro="" textlink="">
      <xdr:nvSpPr>
        <xdr:cNvPr id="249" name="【体育館・プール】&#10;一人当たり面積該当値テキスト"/>
        <xdr:cNvSpPr txBox="1"/>
      </xdr:nvSpPr>
      <xdr:spPr>
        <a:xfrm>
          <a:off x="10515600" y="1085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136978</xdr:rowOff>
    </xdr:from>
    <xdr:to>
      <xdr:col>50</xdr:col>
      <xdr:colOff>165100</xdr:colOff>
      <xdr:row>64</xdr:row>
      <xdr:rowOff>67128</xdr:rowOff>
    </xdr:to>
    <xdr:sp macro="" textlink="">
      <xdr:nvSpPr>
        <xdr:cNvPr id="250" name="楕円 249"/>
        <xdr:cNvSpPr/>
      </xdr:nvSpPr>
      <xdr:spPr>
        <a:xfrm>
          <a:off x="9588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16328</xdr:rowOff>
    </xdr:from>
    <xdr:to>
      <xdr:col>55</xdr:col>
      <xdr:colOff>0</xdr:colOff>
      <xdr:row>64</xdr:row>
      <xdr:rowOff>16328</xdr:rowOff>
    </xdr:to>
    <xdr:cxnSp macro="">
      <xdr:nvCxnSpPr>
        <xdr:cNvPr id="251" name="直線コネクタ 250"/>
        <xdr:cNvCxnSpPr/>
      </xdr:nvCxnSpPr>
      <xdr:spPr>
        <a:xfrm>
          <a:off x="9639300" y="10989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136978</xdr:rowOff>
    </xdr:from>
    <xdr:to>
      <xdr:col>46</xdr:col>
      <xdr:colOff>38100</xdr:colOff>
      <xdr:row>64</xdr:row>
      <xdr:rowOff>67128</xdr:rowOff>
    </xdr:to>
    <xdr:sp macro="" textlink="">
      <xdr:nvSpPr>
        <xdr:cNvPr id="252" name="楕円 251"/>
        <xdr:cNvSpPr/>
      </xdr:nvSpPr>
      <xdr:spPr>
        <a:xfrm>
          <a:off x="8699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16328</xdr:rowOff>
    </xdr:from>
    <xdr:to>
      <xdr:col>50</xdr:col>
      <xdr:colOff>114300</xdr:colOff>
      <xdr:row>64</xdr:row>
      <xdr:rowOff>16328</xdr:rowOff>
    </xdr:to>
    <xdr:cxnSp macro="">
      <xdr:nvCxnSpPr>
        <xdr:cNvPr id="253" name="直線コネクタ 252"/>
        <xdr:cNvCxnSpPr/>
      </xdr:nvCxnSpPr>
      <xdr:spPr>
        <a:xfrm>
          <a:off x="8750300" y="10989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136978</xdr:rowOff>
    </xdr:from>
    <xdr:to>
      <xdr:col>41</xdr:col>
      <xdr:colOff>101600</xdr:colOff>
      <xdr:row>64</xdr:row>
      <xdr:rowOff>67128</xdr:rowOff>
    </xdr:to>
    <xdr:sp macro="" textlink="">
      <xdr:nvSpPr>
        <xdr:cNvPr id="254" name="楕円 253"/>
        <xdr:cNvSpPr/>
      </xdr:nvSpPr>
      <xdr:spPr>
        <a:xfrm>
          <a:off x="7810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16328</xdr:rowOff>
    </xdr:from>
    <xdr:to>
      <xdr:col>45</xdr:col>
      <xdr:colOff>177800</xdr:colOff>
      <xdr:row>64</xdr:row>
      <xdr:rowOff>16328</xdr:rowOff>
    </xdr:to>
    <xdr:cxnSp macro="">
      <xdr:nvCxnSpPr>
        <xdr:cNvPr id="255" name="直線コネクタ 254"/>
        <xdr:cNvCxnSpPr/>
      </xdr:nvCxnSpPr>
      <xdr:spPr>
        <a:xfrm>
          <a:off x="7861300" y="10989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27577</xdr:rowOff>
    </xdr:from>
    <xdr:to>
      <xdr:col>36</xdr:col>
      <xdr:colOff>165100</xdr:colOff>
      <xdr:row>64</xdr:row>
      <xdr:rowOff>129177</xdr:rowOff>
    </xdr:to>
    <xdr:sp macro="" textlink="">
      <xdr:nvSpPr>
        <xdr:cNvPr id="256" name="楕円 255"/>
        <xdr:cNvSpPr/>
      </xdr:nvSpPr>
      <xdr:spPr>
        <a:xfrm>
          <a:off x="6921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16328</xdr:rowOff>
    </xdr:from>
    <xdr:to>
      <xdr:col>41</xdr:col>
      <xdr:colOff>50800</xdr:colOff>
      <xdr:row>64</xdr:row>
      <xdr:rowOff>78377</xdr:rowOff>
    </xdr:to>
    <xdr:cxnSp macro="">
      <xdr:nvCxnSpPr>
        <xdr:cNvPr id="257" name="直線コネクタ 256"/>
        <xdr:cNvCxnSpPr/>
      </xdr:nvCxnSpPr>
      <xdr:spPr>
        <a:xfrm flipV="1">
          <a:off x="6972300" y="109891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58255</xdr:rowOff>
    </xdr:from>
    <xdr:ext cx="469744" cy="259045"/>
    <xdr:sp macro="" textlink="">
      <xdr:nvSpPr>
        <xdr:cNvPr id="258" name="n_1mainValue【体育館・プール】&#10;一人当たり面積"/>
        <xdr:cNvSpPr txBox="1"/>
      </xdr:nvSpPr>
      <xdr:spPr>
        <a:xfrm>
          <a:off x="93917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58255</xdr:rowOff>
    </xdr:from>
    <xdr:ext cx="469744" cy="259045"/>
    <xdr:sp macro="" textlink="">
      <xdr:nvSpPr>
        <xdr:cNvPr id="259" name="n_2mainValue【体育館・プール】&#10;一人当たり面積"/>
        <xdr:cNvSpPr txBox="1"/>
      </xdr:nvSpPr>
      <xdr:spPr>
        <a:xfrm>
          <a:off x="85154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58255</xdr:rowOff>
    </xdr:from>
    <xdr:ext cx="469744" cy="259045"/>
    <xdr:sp macro="" textlink="">
      <xdr:nvSpPr>
        <xdr:cNvPr id="260" name="n_3mainValue【体育館・プール】&#10;一人当たり面積"/>
        <xdr:cNvSpPr txBox="1"/>
      </xdr:nvSpPr>
      <xdr:spPr>
        <a:xfrm>
          <a:off x="76264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120304</xdr:rowOff>
    </xdr:from>
    <xdr:ext cx="469744" cy="259045"/>
    <xdr:sp macro="" textlink="">
      <xdr:nvSpPr>
        <xdr:cNvPr id="261" name="n_4mainValue【体育館・プール】&#10;一人当たり面積"/>
        <xdr:cNvSpPr txBox="1"/>
      </xdr:nvSpPr>
      <xdr:spPr>
        <a:xfrm>
          <a:off x="6737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7129</xdr:rowOff>
    </xdr:from>
    <xdr:ext cx="405111" cy="259045"/>
    <xdr:sp macro="" textlink="">
      <xdr:nvSpPr>
        <xdr:cNvPr id="292"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10161</xdr:rowOff>
    </xdr:from>
    <xdr:to>
      <xdr:col>15</xdr:col>
      <xdr:colOff>101600</xdr:colOff>
      <xdr:row>80</xdr:row>
      <xdr:rowOff>111761</xdr:rowOff>
    </xdr:to>
    <xdr:sp macro="" textlink="">
      <xdr:nvSpPr>
        <xdr:cNvPr id="293" name="フローチャート: 判断 292"/>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78</xdr:row>
      <xdr:rowOff>128288</xdr:rowOff>
    </xdr:from>
    <xdr:ext cx="405111" cy="259045"/>
    <xdr:sp macro="" textlink="">
      <xdr:nvSpPr>
        <xdr:cNvPr id="294"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147320</xdr:rowOff>
    </xdr:from>
    <xdr:to>
      <xdr:col>10</xdr:col>
      <xdr:colOff>165100</xdr:colOff>
      <xdr:row>80</xdr:row>
      <xdr:rowOff>77470</xdr:rowOff>
    </xdr:to>
    <xdr:sp macro="" textlink="">
      <xdr:nvSpPr>
        <xdr:cNvPr id="295" name="フローチャート: 判断 294"/>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78</xdr:row>
      <xdr:rowOff>93997</xdr:rowOff>
    </xdr:from>
    <xdr:ext cx="405111" cy="259045"/>
    <xdr:sp macro="" textlink="">
      <xdr:nvSpPr>
        <xdr:cNvPr id="296"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55880</xdr:rowOff>
    </xdr:from>
    <xdr:to>
      <xdr:col>6</xdr:col>
      <xdr:colOff>38100</xdr:colOff>
      <xdr:row>79</xdr:row>
      <xdr:rowOff>157480</xdr:rowOff>
    </xdr:to>
    <xdr:sp macro="" textlink="">
      <xdr:nvSpPr>
        <xdr:cNvPr id="297" name="フローチャート: 判断 296"/>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148607</xdr:rowOff>
    </xdr:from>
    <xdr:ext cx="405111" cy="259045"/>
    <xdr:sp macro="" textlink="">
      <xdr:nvSpPr>
        <xdr:cNvPr id="298" name="n_4aveValue【福祉施設】&#10;有形固定資産減価償却率"/>
        <xdr:cNvSpPr txBox="1"/>
      </xdr:nvSpPr>
      <xdr:spPr>
        <a:xfrm>
          <a:off x="9277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117602</xdr:rowOff>
    </xdr:from>
    <xdr:to>
      <xdr:col>24</xdr:col>
      <xdr:colOff>114300</xdr:colOff>
      <xdr:row>82</xdr:row>
      <xdr:rowOff>47752</xdr:rowOff>
    </xdr:to>
    <xdr:sp macro="" textlink="">
      <xdr:nvSpPr>
        <xdr:cNvPr id="304" name="楕円 303"/>
        <xdr:cNvSpPr/>
      </xdr:nvSpPr>
      <xdr:spPr>
        <a:xfrm>
          <a:off x="45847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96029</xdr:rowOff>
    </xdr:from>
    <xdr:ext cx="405111" cy="259045"/>
    <xdr:sp macro="" textlink="">
      <xdr:nvSpPr>
        <xdr:cNvPr id="305" name="【福祉施設】&#10;有形固定資産減価償却率該当値テキスト"/>
        <xdr:cNvSpPr txBox="1"/>
      </xdr:nvSpPr>
      <xdr:spPr>
        <a:xfrm>
          <a:off x="4673600" y="139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306" name="楕円 305"/>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168402</xdr:rowOff>
    </xdr:to>
    <xdr:cxnSp macro="">
      <xdr:nvCxnSpPr>
        <xdr:cNvPr id="307" name="直線コネクタ 306"/>
        <xdr:cNvCxnSpPr/>
      </xdr:nvCxnSpPr>
      <xdr:spPr>
        <a:xfrm>
          <a:off x="3797300" y="140055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xdr:rowOff>
    </xdr:from>
    <xdr:to>
      <xdr:col>15</xdr:col>
      <xdr:colOff>101600</xdr:colOff>
      <xdr:row>81</xdr:row>
      <xdr:rowOff>116332</xdr:rowOff>
    </xdr:to>
    <xdr:sp macro="" textlink="">
      <xdr:nvSpPr>
        <xdr:cNvPr id="308" name="楕円 307"/>
        <xdr:cNvSpPr/>
      </xdr:nvSpPr>
      <xdr:spPr>
        <a:xfrm>
          <a:off x="2857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65532</xdr:rowOff>
    </xdr:from>
    <xdr:to>
      <xdr:col>19</xdr:col>
      <xdr:colOff>177800</xdr:colOff>
      <xdr:row>81</xdr:row>
      <xdr:rowOff>118111</xdr:rowOff>
    </xdr:to>
    <xdr:cxnSp macro="">
      <xdr:nvCxnSpPr>
        <xdr:cNvPr id="309" name="直線コネクタ 308"/>
        <xdr:cNvCxnSpPr/>
      </xdr:nvCxnSpPr>
      <xdr:spPr>
        <a:xfrm>
          <a:off x="2908300" y="13952982"/>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1015</xdr:rowOff>
    </xdr:from>
    <xdr:to>
      <xdr:col>10</xdr:col>
      <xdr:colOff>165100</xdr:colOff>
      <xdr:row>81</xdr:row>
      <xdr:rowOff>102615</xdr:rowOff>
    </xdr:to>
    <xdr:sp macro="" textlink="">
      <xdr:nvSpPr>
        <xdr:cNvPr id="310" name="楕円 309"/>
        <xdr:cNvSpPr/>
      </xdr:nvSpPr>
      <xdr:spPr>
        <a:xfrm>
          <a:off x="19685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51815</xdr:rowOff>
    </xdr:from>
    <xdr:to>
      <xdr:col>15</xdr:col>
      <xdr:colOff>50800</xdr:colOff>
      <xdr:row>81</xdr:row>
      <xdr:rowOff>65532</xdr:rowOff>
    </xdr:to>
    <xdr:cxnSp macro="">
      <xdr:nvCxnSpPr>
        <xdr:cNvPr id="311" name="直線コネクタ 310"/>
        <xdr:cNvCxnSpPr/>
      </xdr:nvCxnSpPr>
      <xdr:spPr>
        <a:xfrm>
          <a:off x="2019300" y="1393926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53594</xdr:rowOff>
    </xdr:from>
    <xdr:to>
      <xdr:col>6</xdr:col>
      <xdr:colOff>38100</xdr:colOff>
      <xdr:row>78</xdr:row>
      <xdr:rowOff>155194</xdr:rowOff>
    </xdr:to>
    <xdr:sp macro="" textlink="">
      <xdr:nvSpPr>
        <xdr:cNvPr id="312" name="楕円 311"/>
        <xdr:cNvSpPr/>
      </xdr:nvSpPr>
      <xdr:spPr>
        <a:xfrm>
          <a:off x="1079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104394</xdr:rowOff>
    </xdr:from>
    <xdr:to>
      <xdr:col>10</xdr:col>
      <xdr:colOff>114300</xdr:colOff>
      <xdr:row>81</xdr:row>
      <xdr:rowOff>51815</xdr:rowOff>
    </xdr:to>
    <xdr:cxnSp macro="">
      <xdr:nvCxnSpPr>
        <xdr:cNvPr id="313" name="直線コネクタ 312"/>
        <xdr:cNvCxnSpPr/>
      </xdr:nvCxnSpPr>
      <xdr:spPr>
        <a:xfrm>
          <a:off x="1130300" y="13477494"/>
          <a:ext cx="889000" cy="46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314" name="n_1mainValue【福祉施設】&#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107459</xdr:rowOff>
    </xdr:from>
    <xdr:ext cx="405111" cy="259045"/>
    <xdr:sp macro="" textlink="">
      <xdr:nvSpPr>
        <xdr:cNvPr id="315" name="n_2mainValue【福祉施設】&#10;有形固定資産減価償却率"/>
        <xdr:cNvSpPr txBox="1"/>
      </xdr:nvSpPr>
      <xdr:spPr>
        <a:xfrm>
          <a:off x="2705744" y="139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93742</xdr:rowOff>
    </xdr:from>
    <xdr:ext cx="405111" cy="259045"/>
    <xdr:sp macro="" textlink="">
      <xdr:nvSpPr>
        <xdr:cNvPr id="316" name="n_3mainValue【福祉施設】&#10;有形固定資産減価償却率"/>
        <xdr:cNvSpPr txBox="1"/>
      </xdr:nvSpPr>
      <xdr:spPr>
        <a:xfrm>
          <a:off x="18167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271</xdr:rowOff>
    </xdr:from>
    <xdr:ext cx="405111" cy="259045"/>
    <xdr:sp macro="" textlink="">
      <xdr:nvSpPr>
        <xdr:cNvPr id="317" name="n_4mainValue【福祉施設】&#10;有形固定資産減価償却率"/>
        <xdr:cNvSpPr txBox="1"/>
      </xdr:nvSpPr>
      <xdr:spPr>
        <a:xfrm>
          <a:off x="927744" y="132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2"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2557</xdr:rowOff>
    </xdr:from>
    <xdr:ext cx="469744" cy="259045"/>
    <xdr:sp macro="" textlink="">
      <xdr:nvSpPr>
        <xdr:cNvPr id="345"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50164</xdr:rowOff>
    </xdr:from>
    <xdr:to>
      <xdr:col>46</xdr:col>
      <xdr:colOff>38100</xdr:colOff>
      <xdr:row>83</xdr:row>
      <xdr:rowOff>151764</xdr:rowOff>
    </xdr:to>
    <xdr:sp macro="" textlink="">
      <xdr:nvSpPr>
        <xdr:cNvPr id="346" name="フローチャート: 判断 345"/>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168291</xdr:rowOff>
    </xdr:from>
    <xdr:ext cx="469744" cy="259045"/>
    <xdr:sp macro="" textlink="">
      <xdr:nvSpPr>
        <xdr:cNvPr id="347"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21589</xdr:rowOff>
    </xdr:from>
    <xdr:to>
      <xdr:col>41</xdr:col>
      <xdr:colOff>101600</xdr:colOff>
      <xdr:row>83</xdr:row>
      <xdr:rowOff>123189</xdr:rowOff>
    </xdr:to>
    <xdr:sp macro="" textlink="">
      <xdr:nvSpPr>
        <xdr:cNvPr id="348" name="フローチャート: 判断 347"/>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139716</xdr:rowOff>
    </xdr:from>
    <xdr:ext cx="469744" cy="259045"/>
    <xdr:sp macro="" textlink="">
      <xdr:nvSpPr>
        <xdr:cNvPr id="349"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82</xdr:row>
      <xdr:rowOff>73025</xdr:rowOff>
    </xdr:from>
    <xdr:to>
      <xdr:col>36</xdr:col>
      <xdr:colOff>165100</xdr:colOff>
      <xdr:row>83</xdr:row>
      <xdr:rowOff>3175</xdr:rowOff>
    </xdr:to>
    <xdr:sp macro="" textlink="">
      <xdr:nvSpPr>
        <xdr:cNvPr id="350" name="フローチャート: 判断 349"/>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82</xdr:row>
      <xdr:rowOff>165752</xdr:rowOff>
    </xdr:from>
    <xdr:ext cx="469744" cy="259045"/>
    <xdr:sp macro="" textlink="">
      <xdr:nvSpPr>
        <xdr:cNvPr id="351" name="n_4aveValue【福祉施設】&#10;一人当たり面積"/>
        <xdr:cNvSpPr txBox="1"/>
      </xdr:nvSpPr>
      <xdr:spPr>
        <a:xfrm>
          <a:off x="67374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170180</xdr:rowOff>
    </xdr:from>
    <xdr:to>
      <xdr:col>55</xdr:col>
      <xdr:colOff>50800</xdr:colOff>
      <xdr:row>84</xdr:row>
      <xdr:rowOff>100330</xdr:rowOff>
    </xdr:to>
    <xdr:sp macro="" textlink="">
      <xdr:nvSpPr>
        <xdr:cNvPr id="357" name="楕円 356"/>
        <xdr:cNvSpPr/>
      </xdr:nvSpPr>
      <xdr:spPr>
        <a:xfrm>
          <a:off x="10426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148607</xdr:rowOff>
    </xdr:from>
    <xdr:ext cx="469744" cy="259045"/>
    <xdr:sp macro="" textlink="">
      <xdr:nvSpPr>
        <xdr:cNvPr id="358" name="【福祉施設】&#10;一人当たり面積該当値テキスト"/>
        <xdr:cNvSpPr txBox="1"/>
      </xdr:nvSpPr>
      <xdr:spPr>
        <a:xfrm>
          <a:off x="10515600"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170180</xdr:rowOff>
    </xdr:from>
    <xdr:to>
      <xdr:col>50</xdr:col>
      <xdr:colOff>165100</xdr:colOff>
      <xdr:row>84</xdr:row>
      <xdr:rowOff>100330</xdr:rowOff>
    </xdr:to>
    <xdr:sp macro="" textlink="">
      <xdr:nvSpPr>
        <xdr:cNvPr id="359" name="楕円 358"/>
        <xdr:cNvSpPr/>
      </xdr:nvSpPr>
      <xdr:spPr>
        <a:xfrm>
          <a:off x="958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49530</xdr:rowOff>
    </xdr:from>
    <xdr:to>
      <xdr:col>55</xdr:col>
      <xdr:colOff>0</xdr:colOff>
      <xdr:row>84</xdr:row>
      <xdr:rowOff>49530</xdr:rowOff>
    </xdr:to>
    <xdr:cxnSp macro="">
      <xdr:nvCxnSpPr>
        <xdr:cNvPr id="360" name="直線コネクタ 359"/>
        <xdr:cNvCxnSpPr/>
      </xdr:nvCxnSpPr>
      <xdr:spPr>
        <a:xfrm>
          <a:off x="9639300" y="1445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61" name="楕円 360"/>
        <xdr:cNvSpPr/>
      </xdr:nvSpPr>
      <xdr:spPr>
        <a:xfrm>
          <a:off x="8699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49530</xdr:rowOff>
    </xdr:from>
    <xdr:to>
      <xdr:col>50</xdr:col>
      <xdr:colOff>114300</xdr:colOff>
      <xdr:row>84</xdr:row>
      <xdr:rowOff>49530</xdr:rowOff>
    </xdr:to>
    <xdr:cxnSp macro="">
      <xdr:nvCxnSpPr>
        <xdr:cNvPr id="362" name="直線コネクタ 361"/>
        <xdr:cNvCxnSpPr/>
      </xdr:nvCxnSpPr>
      <xdr:spPr>
        <a:xfrm>
          <a:off x="8750300" y="1445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170180</xdr:rowOff>
    </xdr:from>
    <xdr:to>
      <xdr:col>41</xdr:col>
      <xdr:colOff>101600</xdr:colOff>
      <xdr:row>84</xdr:row>
      <xdr:rowOff>100330</xdr:rowOff>
    </xdr:to>
    <xdr:sp macro="" textlink="">
      <xdr:nvSpPr>
        <xdr:cNvPr id="363" name="楕円 362"/>
        <xdr:cNvSpPr/>
      </xdr:nvSpPr>
      <xdr:spPr>
        <a:xfrm>
          <a:off x="781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49530</xdr:rowOff>
    </xdr:from>
    <xdr:to>
      <xdr:col>45</xdr:col>
      <xdr:colOff>177800</xdr:colOff>
      <xdr:row>84</xdr:row>
      <xdr:rowOff>49530</xdr:rowOff>
    </xdr:to>
    <xdr:cxnSp macro="">
      <xdr:nvCxnSpPr>
        <xdr:cNvPr id="364" name="直線コネクタ 363"/>
        <xdr:cNvCxnSpPr/>
      </xdr:nvCxnSpPr>
      <xdr:spPr>
        <a:xfrm>
          <a:off x="7861300" y="1445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95886</xdr:rowOff>
    </xdr:from>
    <xdr:to>
      <xdr:col>36</xdr:col>
      <xdr:colOff>165100</xdr:colOff>
      <xdr:row>82</xdr:row>
      <xdr:rowOff>26036</xdr:rowOff>
    </xdr:to>
    <xdr:sp macro="" textlink="">
      <xdr:nvSpPr>
        <xdr:cNvPr id="365" name="楕円 364"/>
        <xdr:cNvSpPr/>
      </xdr:nvSpPr>
      <xdr:spPr>
        <a:xfrm>
          <a:off x="6921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146686</xdr:rowOff>
    </xdr:from>
    <xdr:to>
      <xdr:col>41</xdr:col>
      <xdr:colOff>50800</xdr:colOff>
      <xdr:row>84</xdr:row>
      <xdr:rowOff>49530</xdr:rowOff>
    </xdr:to>
    <xdr:cxnSp macro="">
      <xdr:nvCxnSpPr>
        <xdr:cNvPr id="366" name="直線コネクタ 365"/>
        <xdr:cNvCxnSpPr/>
      </xdr:nvCxnSpPr>
      <xdr:spPr>
        <a:xfrm>
          <a:off x="6972300" y="14034136"/>
          <a:ext cx="889000" cy="4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67" name="n_1main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68" name="n_2mainValue【福祉施設】&#10;一人当たり面積"/>
        <xdr:cNvSpPr txBox="1"/>
      </xdr:nvSpPr>
      <xdr:spPr>
        <a:xfrm>
          <a:off x="8515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91457</xdr:rowOff>
    </xdr:from>
    <xdr:ext cx="469744" cy="259045"/>
    <xdr:sp macro="" textlink="">
      <xdr:nvSpPr>
        <xdr:cNvPr id="369" name="n_3mainValue【福祉施設】&#10;一人当たり面積"/>
        <xdr:cNvSpPr txBox="1"/>
      </xdr:nvSpPr>
      <xdr:spPr>
        <a:xfrm>
          <a:off x="7626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42563</xdr:rowOff>
    </xdr:from>
    <xdr:ext cx="469744" cy="259045"/>
    <xdr:sp macro="" textlink="">
      <xdr:nvSpPr>
        <xdr:cNvPr id="370" name="n_4mainValue【福祉施設】&#10;一人当たり面積"/>
        <xdr:cNvSpPr txBox="1"/>
      </xdr:nvSpPr>
      <xdr:spPr>
        <a:xfrm>
          <a:off x="6737427" y="1375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401"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88009</xdr:rowOff>
    </xdr:from>
    <xdr:ext cx="405111" cy="259045"/>
    <xdr:sp macro="" textlink="">
      <xdr:nvSpPr>
        <xdr:cNvPr id="404"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71120</xdr:rowOff>
    </xdr:from>
    <xdr:to>
      <xdr:col>15</xdr:col>
      <xdr:colOff>101600</xdr:colOff>
      <xdr:row>105</xdr:row>
      <xdr:rowOff>1270</xdr:rowOff>
    </xdr:to>
    <xdr:sp macro="" textlink="">
      <xdr:nvSpPr>
        <xdr:cNvPr id="405" name="フローチャート: 判断 404"/>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17797</xdr:rowOff>
    </xdr:from>
    <xdr:ext cx="405111" cy="259045"/>
    <xdr:sp macro="" textlink="">
      <xdr:nvSpPr>
        <xdr:cNvPr id="406"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105411</xdr:rowOff>
    </xdr:from>
    <xdr:to>
      <xdr:col>10</xdr:col>
      <xdr:colOff>165100</xdr:colOff>
      <xdr:row>105</xdr:row>
      <xdr:rowOff>35561</xdr:rowOff>
    </xdr:to>
    <xdr:sp macro="" textlink="">
      <xdr:nvSpPr>
        <xdr:cNvPr id="407" name="フローチャート: 判断 406"/>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52088</xdr:rowOff>
    </xdr:from>
    <xdr:ext cx="405111" cy="259045"/>
    <xdr:sp macro="" textlink="">
      <xdr:nvSpPr>
        <xdr:cNvPr id="408"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33564</xdr:rowOff>
    </xdr:from>
    <xdr:to>
      <xdr:col>6</xdr:col>
      <xdr:colOff>38100</xdr:colOff>
      <xdr:row>104</xdr:row>
      <xdr:rowOff>135164</xdr:rowOff>
    </xdr:to>
    <xdr:sp macro="" textlink="">
      <xdr:nvSpPr>
        <xdr:cNvPr id="409" name="フローチャート: 判断 408"/>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151691</xdr:rowOff>
    </xdr:from>
    <xdr:ext cx="405111" cy="259045"/>
    <xdr:sp macro="" textlink="">
      <xdr:nvSpPr>
        <xdr:cNvPr id="410"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118473</xdr:rowOff>
    </xdr:from>
    <xdr:to>
      <xdr:col>24</xdr:col>
      <xdr:colOff>114300</xdr:colOff>
      <xdr:row>106</xdr:row>
      <xdr:rowOff>48623</xdr:rowOff>
    </xdr:to>
    <xdr:sp macro="" textlink="">
      <xdr:nvSpPr>
        <xdr:cNvPr id="416" name="楕円 415"/>
        <xdr:cNvSpPr/>
      </xdr:nvSpPr>
      <xdr:spPr>
        <a:xfrm>
          <a:off x="4584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96900</xdr:rowOff>
    </xdr:from>
    <xdr:ext cx="405111" cy="259045"/>
    <xdr:sp macro="" textlink="">
      <xdr:nvSpPr>
        <xdr:cNvPr id="417" name="【市民会館】&#10;有形固定資産減価償却率該当値テキスト"/>
        <xdr:cNvSpPr txBox="1"/>
      </xdr:nvSpPr>
      <xdr:spPr>
        <a:xfrm>
          <a:off x="4673600"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85816</xdr:rowOff>
    </xdr:from>
    <xdr:to>
      <xdr:col>20</xdr:col>
      <xdr:colOff>38100</xdr:colOff>
      <xdr:row>106</xdr:row>
      <xdr:rowOff>15966</xdr:rowOff>
    </xdr:to>
    <xdr:sp macro="" textlink="">
      <xdr:nvSpPr>
        <xdr:cNvPr id="418" name="楕円 417"/>
        <xdr:cNvSpPr/>
      </xdr:nvSpPr>
      <xdr:spPr>
        <a:xfrm>
          <a:off x="3746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136616</xdr:rowOff>
    </xdr:from>
    <xdr:to>
      <xdr:col>24</xdr:col>
      <xdr:colOff>63500</xdr:colOff>
      <xdr:row>105</xdr:row>
      <xdr:rowOff>169273</xdr:rowOff>
    </xdr:to>
    <xdr:cxnSp macro="">
      <xdr:nvCxnSpPr>
        <xdr:cNvPr id="419" name="直線コネクタ 418"/>
        <xdr:cNvCxnSpPr/>
      </xdr:nvCxnSpPr>
      <xdr:spPr>
        <a:xfrm>
          <a:off x="3797300" y="181388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53158</xdr:rowOff>
    </xdr:from>
    <xdr:to>
      <xdr:col>15</xdr:col>
      <xdr:colOff>101600</xdr:colOff>
      <xdr:row>105</xdr:row>
      <xdr:rowOff>154758</xdr:rowOff>
    </xdr:to>
    <xdr:sp macro="" textlink="">
      <xdr:nvSpPr>
        <xdr:cNvPr id="420" name="楕円 419"/>
        <xdr:cNvSpPr/>
      </xdr:nvSpPr>
      <xdr:spPr>
        <a:xfrm>
          <a:off x="2857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103958</xdr:rowOff>
    </xdr:from>
    <xdr:to>
      <xdr:col>19</xdr:col>
      <xdr:colOff>177800</xdr:colOff>
      <xdr:row>105</xdr:row>
      <xdr:rowOff>136616</xdr:rowOff>
    </xdr:to>
    <xdr:cxnSp macro="">
      <xdr:nvCxnSpPr>
        <xdr:cNvPr id="421" name="直線コネクタ 420"/>
        <xdr:cNvCxnSpPr/>
      </xdr:nvCxnSpPr>
      <xdr:spPr>
        <a:xfrm>
          <a:off x="2908300" y="181062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20501</xdr:rowOff>
    </xdr:from>
    <xdr:to>
      <xdr:col>10</xdr:col>
      <xdr:colOff>165100</xdr:colOff>
      <xdr:row>105</xdr:row>
      <xdr:rowOff>122101</xdr:rowOff>
    </xdr:to>
    <xdr:sp macro="" textlink="">
      <xdr:nvSpPr>
        <xdr:cNvPr id="422" name="楕円 421"/>
        <xdr:cNvSpPr/>
      </xdr:nvSpPr>
      <xdr:spPr>
        <a:xfrm>
          <a:off x="1968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71301</xdr:rowOff>
    </xdr:from>
    <xdr:to>
      <xdr:col>15</xdr:col>
      <xdr:colOff>50800</xdr:colOff>
      <xdr:row>105</xdr:row>
      <xdr:rowOff>103958</xdr:rowOff>
    </xdr:to>
    <xdr:cxnSp macro="">
      <xdr:nvCxnSpPr>
        <xdr:cNvPr id="423" name="直線コネクタ 422"/>
        <xdr:cNvCxnSpPr/>
      </xdr:nvCxnSpPr>
      <xdr:spPr>
        <a:xfrm>
          <a:off x="2019300" y="180735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126637</xdr:rowOff>
    </xdr:from>
    <xdr:to>
      <xdr:col>6</xdr:col>
      <xdr:colOff>38100</xdr:colOff>
      <xdr:row>105</xdr:row>
      <xdr:rowOff>56787</xdr:rowOff>
    </xdr:to>
    <xdr:sp macro="" textlink="">
      <xdr:nvSpPr>
        <xdr:cNvPr id="424" name="楕円 423"/>
        <xdr:cNvSpPr/>
      </xdr:nvSpPr>
      <xdr:spPr>
        <a:xfrm>
          <a:off x="1079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5987</xdr:rowOff>
    </xdr:from>
    <xdr:to>
      <xdr:col>10</xdr:col>
      <xdr:colOff>114300</xdr:colOff>
      <xdr:row>105</xdr:row>
      <xdr:rowOff>71301</xdr:rowOff>
    </xdr:to>
    <xdr:cxnSp macro="">
      <xdr:nvCxnSpPr>
        <xdr:cNvPr id="425" name="直線コネクタ 424"/>
        <xdr:cNvCxnSpPr/>
      </xdr:nvCxnSpPr>
      <xdr:spPr>
        <a:xfrm>
          <a:off x="1130300" y="180082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7093</xdr:rowOff>
    </xdr:from>
    <xdr:ext cx="405111" cy="259045"/>
    <xdr:sp macro="" textlink="">
      <xdr:nvSpPr>
        <xdr:cNvPr id="426" name="n_1mainValue【市民会館】&#10;有形固定資産減価償却率"/>
        <xdr:cNvSpPr txBox="1"/>
      </xdr:nvSpPr>
      <xdr:spPr>
        <a:xfrm>
          <a:off x="3582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145885</xdr:rowOff>
    </xdr:from>
    <xdr:ext cx="405111" cy="259045"/>
    <xdr:sp macro="" textlink="">
      <xdr:nvSpPr>
        <xdr:cNvPr id="427" name="n_2mainValue【市民会館】&#10;有形固定資産減価償却率"/>
        <xdr:cNvSpPr txBox="1"/>
      </xdr:nvSpPr>
      <xdr:spPr>
        <a:xfrm>
          <a:off x="2705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113228</xdr:rowOff>
    </xdr:from>
    <xdr:ext cx="405111" cy="259045"/>
    <xdr:sp macro="" textlink="">
      <xdr:nvSpPr>
        <xdr:cNvPr id="428" name="n_3mainValue【市民会館】&#10;有形固定資産減価償却率"/>
        <xdr:cNvSpPr txBox="1"/>
      </xdr:nvSpPr>
      <xdr:spPr>
        <a:xfrm>
          <a:off x="18167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47914</xdr:rowOff>
    </xdr:from>
    <xdr:ext cx="405111" cy="259045"/>
    <xdr:sp macro="" textlink="">
      <xdr:nvSpPr>
        <xdr:cNvPr id="429" name="n_4mainValue【市民会館】&#10;有形固定資産減価償却率"/>
        <xdr:cNvSpPr txBox="1"/>
      </xdr:nvSpPr>
      <xdr:spPr>
        <a:xfrm>
          <a:off x="927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60"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30859</xdr:rowOff>
    </xdr:from>
    <xdr:ext cx="469744" cy="259045"/>
    <xdr:sp macro="" textlink="">
      <xdr:nvSpPr>
        <xdr:cNvPr id="463"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77651</xdr:rowOff>
    </xdr:from>
    <xdr:to>
      <xdr:col>46</xdr:col>
      <xdr:colOff>38100</xdr:colOff>
      <xdr:row>107</xdr:row>
      <xdr:rowOff>7801</xdr:rowOff>
    </xdr:to>
    <xdr:sp macro="" textlink="">
      <xdr:nvSpPr>
        <xdr:cNvPr id="464" name="フローチャート: 判断 463"/>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24328</xdr:rowOff>
    </xdr:from>
    <xdr:ext cx="469744" cy="259045"/>
    <xdr:sp macro="" textlink="">
      <xdr:nvSpPr>
        <xdr:cNvPr id="465"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74386</xdr:rowOff>
    </xdr:from>
    <xdr:to>
      <xdr:col>41</xdr:col>
      <xdr:colOff>101600</xdr:colOff>
      <xdr:row>107</xdr:row>
      <xdr:rowOff>4536</xdr:rowOff>
    </xdr:to>
    <xdr:sp macro="" textlink="">
      <xdr:nvSpPr>
        <xdr:cNvPr id="466" name="フローチャート: 判断 465"/>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21063</xdr:rowOff>
    </xdr:from>
    <xdr:ext cx="469744" cy="259045"/>
    <xdr:sp macro="" textlink="">
      <xdr:nvSpPr>
        <xdr:cNvPr id="467"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110308</xdr:rowOff>
    </xdr:from>
    <xdr:to>
      <xdr:col>36</xdr:col>
      <xdr:colOff>165100</xdr:colOff>
      <xdr:row>107</xdr:row>
      <xdr:rowOff>40458</xdr:rowOff>
    </xdr:to>
    <xdr:sp macro="" textlink="">
      <xdr:nvSpPr>
        <xdr:cNvPr id="468" name="フローチャート: 判断 467"/>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105</xdr:row>
      <xdr:rowOff>56985</xdr:rowOff>
    </xdr:from>
    <xdr:ext cx="469744" cy="259045"/>
    <xdr:sp macro="" textlink="">
      <xdr:nvSpPr>
        <xdr:cNvPr id="469"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64588</xdr:rowOff>
    </xdr:from>
    <xdr:to>
      <xdr:col>55</xdr:col>
      <xdr:colOff>50800</xdr:colOff>
      <xdr:row>108</xdr:row>
      <xdr:rowOff>166188</xdr:rowOff>
    </xdr:to>
    <xdr:sp macro="" textlink="">
      <xdr:nvSpPr>
        <xdr:cNvPr id="475" name="楕円 474"/>
        <xdr:cNvSpPr/>
      </xdr:nvSpPr>
      <xdr:spPr>
        <a:xfrm>
          <a:off x="10426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150965</xdr:rowOff>
    </xdr:from>
    <xdr:ext cx="469744" cy="259045"/>
    <xdr:sp macro="" textlink="">
      <xdr:nvSpPr>
        <xdr:cNvPr id="476" name="【市民会館】&#10;一人当たり面積該当値テキスト"/>
        <xdr:cNvSpPr txBox="1"/>
      </xdr:nvSpPr>
      <xdr:spPr>
        <a:xfrm>
          <a:off x="10515600" y="1849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64588</xdr:rowOff>
    </xdr:from>
    <xdr:to>
      <xdr:col>50</xdr:col>
      <xdr:colOff>165100</xdr:colOff>
      <xdr:row>108</xdr:row>
      <xdr:rowOff>166188</xdr:rowOff>
    </xdr:to>
    <xdr:sp macro="" textlink="">
      <xdr:nvSpPr>
        <xdr:cNvPr id="477" name="楕円 476"/>
        <xdr:cNvSpPr/>
      </xdr:nvSpPr>
      <xdr:spPr>
        <a:xfrm>
          <a:off x="9588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115388</xdr:rowOff>
    </xdr:from>
    <xdr:to>
      <xdr:col>55</xdr:col>
      <xdr:colOff>0</xdr:colOff>
      <xdr:row>108</xdr:row>
      <xdr:rowOff>115388</xdr:rowOff>
    </xdr:to>
    <xdr:cxnSp macro="">
      <xdr:nvCxnSpPr>
        <xdr:cNvPr id="478" name="直線コネクタ 477"/>
        <xdr:cNvCxnSpPr/>
      </xdr:nvCxnSpPr>
      <xdr:spPr>
        <a:xfrm>
          <a:off x="9639300" y="18631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64588</xdr:rowOff>
    </xdr:from>
    <xdr:to>
      <xdr:col>46</xdr:col>
      <xdr:colOff>38100</xdr:colOff>
      <xdr:row>108</xdr:row>
      <xdr:rowOff>166188</xdr:rowOff>
    </xdr:to>
    <xdr:sp macro="" textlink="">
      <xdr:nvSpPr>
        <xdr:cNvPr id="479" name="楕円 478"/>
        <xdr:cNvSpPr/>
      </xdr:nvSpPr>
      <xdr:spPr>
        <a:xfrm>
          <a:off x="8699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115388</xdr:rowOff>
    </xdr:from>
    <xdr:to>
      <xdr:col>50</xdr:col>
      <xdr:colOff>114300</xdr:colOff>
      <xdr:row>108</xdr:row>
      <xdr:rowOff>115388</xdr:rowOff>
    </xdr:to>
    <xdr:cxnSp macro="">
      <xdr:nvCxnSpPr>
        <xdr:cNvPr id="480" name="直線コネクタ 479"/>
        <xdr:cNvCxnSpPr/>
      </xdr:nvCxnSpPr>
      <xdr:spPr>
        <a:xfrm>
          <a:off x="8750300" y="1863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64588</xdr:rowOff>
    </xdr:from>
    <xdr:to>
      <xdr:col>41</xdr:col>
      <xdr:colOff>101600</xdr:colOff>
      <xdr:row>108</xdr:row>
      <xdr:rowOff>166188</xdr:rowOff>
    </xdr:to>
    <xdr:sp macro="" textlink="">
      <xdr:nvSpPr>
        <xdr:cNvPr id="481" name="楕円 480"/>
        <xdr:cNvSpPr/>
      </xdr:nvSpPr>
      <xdr:spPr>
        <a:xfrm>
          <a:off x="7810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115388</xdr:rowOff>
    </xdr:from>
    <xdr:to>
      <xdr:col>45</xdr:col>
      <xdr:colOff>177800</xdr:colOff>
      <xdr:row>108</xdr:row>
      <xdr:rowOff>115388</xdr:rowOff>
    </xdr:to>
    <xdr:cxnSp macro="">
      <xdr:nvCxnSpPr>
        <xdr:cNvPr id="482" name="直線コネクタ 481"/>
        <xdr:cNvCxnSpPr/>
      </xdr:nvCxnSpPr>
      <xdr:spPr>
        <a:xfrm>
          <a:off x="7861300" y="1863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64588</xdr:rowOff>
    </xdr:from>
    <xdr:to>
      <xdr:col>36</xdr:col>
      <xdr:colOff>165100</xdr:colOff>
      <xdr:row>108</xdr:row>
      <xdr:rowOff>166188</xdr:rowOff>
    </xdr:to>
    <xdr:sp macro="" textlink="">
      <xdr:nvSpPr>
        <xdr:cNvPr id="483" name="楕円 482"/>
        <xdr:cNvSpPr/>
      </xdr:nvSpPr>
      <xdr:spPr>
        <a:xfrm>
          <a:off x="6921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115388</xdr:rowOff>
    </xdr:from>
    <xdr:to>
      <xdr:col>41</xdr:col>
      <xdr:colOff>50800</xdr:colOff>
      <xdr:row>108</xdr:row>
      <xdr:rowOff>115388</xdr:rowOff>
    </xdr:to>
    <xdr:cxnSp macro="">
      <xdr:nvCxnSpPr>
        <xdr:cNvPr id="484" name="直線コネクタ 483"/>
        <xdr:cNvCxnSpPr/>
      </xdr:nvCxnSpPr>
      <xdr:spPr>
        <a:xfrm>
          <a:off x="6972300" y="1863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157315</xdr:rowOff>
    </xdr:from>
    <xdr:ext cx="469744" cy="259045"/>
    <xdr:sp macro="" textlink="">
      <xdr:nvSpPr>
        <xdr:cNvPr id="485" name="n_1mainValue【市民会館】&#10;一人当たり面積"/>
        <xdr:cNvSpPr txBox="1"/>
      </xdr:nvSpPr>
      <xdr:spPr>
        <a:xfrm>
          <a:off x="93917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157315</xdr:rowOff>
    </xdr:from>
    <xdr:ext cx="469744" cy="259045"/>
    <xdr:sp macro="" textlink="">
      <xdr:nvSpPr>
        <xdr:cNvPr id="486" name="n_2mainValue【市民会館】&#10;一人当たり面積"/>
        <xdr:cNvSpPr txBox="1"/>
      </xdr:nvSpPr>
      <xdr:spPr>
        <a:xfrm>
          <a:off x="8515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157315</xdr:rowOff>
    </xdr:from>
    <xdr:ext cx="469744" cy="259045"/>
    <xdr:sp macro="" textlink="">
      <xdr:nvSpPr>
        <xdr:cNvPr id="487" name="n_3mainValue【市民会館】&#10;一人当たり面積"/>
        <xdr:cNvSpPr txBox="1"/>
      </xdr:nvSpPr>
      <xdr:spPr>
        <a:xfrm>
          <a:off x="7626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157315</xdr:rowOff>
    </xdr:from>
    <xdr:ext cx="469744" cy="259045"/>
    <xdr:sp macro="" textlink="">
      <xdr:nvSpPr>
        <xdr:cNvPr id="488" name="n_4mainValue【市民会館】&#10;一人当たり面積"/>
        <xdr:cNvSpPr txBox="1"/>
      </xdr:nvSpPr>
      <xdr:spPr>
        <a:xfrm>
          <a:off x="6737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156590</xdr:rowOff>
    </xdr:from>
    <xdr:ext cx="405111" cy="259045"/>
    <xdr:sp macro="" textlink="">
      <xdr:nvSpPr>
        <xdr:cNvPr id="522"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67854</xdr:rowOff>
    </xdr:from>
    <xdr:to>
      <xdr:col>76</xdr:col>
      <xdr:colOff>165100</xdr:colOff>
      <xdr:row>38</xdr:row>
      <xdr:rowOff>169454</xdr:rowOff>
    </xdr:to>
    <xdr:sp macro="" textlink="">
      <xdr:nvSpPr>
        <xdr:cNvPr id="523" name="フローチャート: 判断 522"/>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14531</xdr:rowOff>
    </xdr:from>
    <xdr:ext cx="405111" cy="259045"/>
    <xdr:sp macro="" textlink="">
      <xdr:nvSpPr>
        <xdr:cNvPr id="524"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72753</xdr:rowOff>
    </xdr:from>
    <xdr:to>
      <xdr:col>72</xdr:col>
      <xdr:colOff>38100</xdr:colOff>
      <xdr:row>39</xdr:row>
      <xdr:rowOff>2903</xdr:rowOff>
    </xdr:to>
    <xdr:sp macro="" textlink="">
      <xdr:nvSpPr>
        <xdr:cNvPr id="525" name="フローチャート: 判断 524"/>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19430</xdr:rowOff>
    </xdr:from>
    <xdr:ext cx="405111" cy="259045"/>
    <xdr:sp macro="" textlink="">
      <xdr:nvSpPr>
        <xdr:cNvPr id="526"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128270</xdr:rowOff>
    </xdr:from>
    <xdr:to>
      <xdr:col>67</xdr:col>
      <xdr:colOff>101600</xdr:colOff>
      <xdr:row>39</xdr:row>
      <xdr:rowOff>58420</xdr:rowOff>
    </xdr:to>
    <xdr:sp macro="" textlink="">
      <xdr:nvSpPr>
        <xdr:cNvPr id="527" name="フローチャート: 判断 526"/>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74947</xdr:rowOff>
    </xdr:from>
    <xdr:ext cx="405111" cy="259045"/>
    <xdr:sp macro="" textlink="">
      <xdr:nvSpPr>
        <xdr:cNvPr id="528"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105410</xdr:rowOff>
    </xdr:from>
    <xdr:to>
      <xdr:col>85</xdr:col>
      <xdr:colOff>177800</xdr:colOff>
      <xdr:row>41</xdr:row>
      <xdr:rowOff>35560</xdr:rowOff>
    </xdr:to>
    <xdr:sp macro="" textlink="">
      <xdr:nvSpPr>
        <xdr:cNvPr id="534" name="楕円 533"/>
        <xdr:cNvSpPr/>
      </xdr:nvSpPr>
      <xdr:spPr>
        <a:xfrm>
          <a:off x="16268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83837</xdr:rowOff>
    </xdr:from>
    <xdr:ext cx="405111" cy="259045"/>
    <xdr:sp macro="" textlink="">
      <xdr:nvSpPr>
        <xdr:cNvPr id="535" name="【一般廃棄物処理施設】&#10;有形固定資産減価償却率該当値テキスト"/>
        <xdr:cNvSpPr txBox="1"/>
      </xdr:nvSpPr>
      <xdr:spPr>
        <a:xfrm>
          <a:off x="1635760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536" name="楕円 535"/>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133350</xdr:rowOff>
    </xdr:from>
    <xdr:to>
      <xdr:col>85</xdr:col>
      <xdr:colOff>127000</xdr:colOff>
      <xdr:row>40</xdr:row>
      <xdr:rowOff>156210</xdr:rowOff>
    </xdr:to>
    <xdr:cxnSp macro="">
      <xdr:nvCxnSpPr>
        <xdr:cNvPr id="537" name="直線コネクタ 536"/>
        <xdr:cNvCxnSpPr/>
      </xdr:nvCxnSpPr>
      <xdr:spPr>
        <a:xfrm>
          <a:off x="15481300" y="69913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85816</xdr:rowOff>
    </xdr:from>
    <xdr:to>
      <xdr:col>76</xdr:col>
      <xdr:colOff>165100</xdr:colOff>
      <xdr:row>41</xdr:row>
      <xdr:rowOff>15966</xdr:rowOff>
    </xdr:to>
    <xdr:sp macro="" textlink="">
      <xdr:nvSpPr>
        <xdr:cNvPr id="538" name="楕円 537"/>
        <xdr:cNvSpPr/>
      </xdr:nvSpPr>
      <xdr:spPr>
        <a:xfrm>
          <a:off x="14541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133350</xdr:rowOff>
    </xdr:from>
    <xdr:to>
      <xdr:col>81</xdr:col>
      <xdr:colOff>50800</xdr:colOff>
      <xdr:row>40</xdr:row>
      <xdr:rowOff>136616</xdr:rowOff>
    </xdr:to>
    <xdr:cxnSp macro="">
      <xdr:nvCxnSpPr>
        <xdr:cNvPr id="539" name="直線コネクタ 538"/>
        <xdr:cNvCxnSpPr/>
      </xdr:nvCxnSpPr>
      <xdr:spPr>
        <a:xfrm flipV="1">
          <a:off x="14592300" y="699135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64588</xdr:rowOff>
    </xdr:from>
    <xdr:to>
      <xdr:col>72</xdr:col>
      <xdr:colOff>38100</xdr:colOff>
      <xdr:row>40</xdr:row>
      <xdr:rowOff>166188</xdr:rowOff>
    </xdr:to>
    <xdr:sp macro="" textlink="">
      <xdr:nvSpPr>
        <xdr:cNvPr id="540" name="楕円 539"/>
        <xdr:cNvSpPr/>
      </xdr:nvSpPr>
      <xdr:spPr>
        <a:xfrm>
          <a:off x="13652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115388</xdr:rowOff>
    </xdr:from>
    <xdr:to>
      <xdr:col>76</xdr:col>
      <xdr:colOff>114300</xdr:colOff>
      <xdr:row>40</xdr:row>
      <xdr:rowOff>136616</xdr:rowOff>
    </xdr:to>
    <xdr:cxnSp macro="">
      <xdr:nvCxnSpPr>
        <xdr:cNvPr id="541" name="直線コネクタ 540"/>
        <xdr:cNvCxnSpPr/>
      </xdr:nvCxnSpPr>
      <xdr:spPr>
        <a:xfrm>
          <a:off x="13703300" y="69733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3827</xdr:rowOff>
    </xdr:from>
    <xdr:ext cx="405111" cy="259045"/>
    <xdr:sp macro="" textlink="">
      <xdr:nvSpPr>
        <xdr:cNvPr id="542" name="n_1mainValue【一般廃棄物処理施設】&#10;有形固定資産減価償却率"/>
        <xdr:cNvSpPr txBox="1"/>
      </xdr:nvSpPr>
      <xdr:spPr>
        <a:xfrm>
          <a:off x="15266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7093</xdr:rowOff>
    </xdr:from>
    <xdr:ext cx="405111" cy="259045"/>
    <xdr:sp macro="" textlink="">
      <xdr:nvSpPr>
        <xdr:cNvPr id="543" name="n_2mainValue【一般廃棄物処理施設】&#10;有形固定資産減価償却率"/>
        <xdr:cNvSpPr txBox="1"/>
      </xdr:nvSpPr>
      <xdr:spPr>
        <a:xfrm>
          <a:off x="14389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157315</xdr:rowOff>
    </xdr:from>
    <xdr:ext cx="405111" cy="259045"/>
    <xdr:sp macro="" textlink="">
      <xdr:nvSpPr>
        <xdr:cNvPr id="544" name="n_3mainValue【一般廃棄物処理施設】&#10;有形固定資産減価償却率"/>
        <xdr:cNvSpPr txBox="1"/>
      </xdr:nvSpPr>
      <xdr:spPr>
        <a:xfrm>
          <a:off x="13500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6" name="テキスト ボックス 55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8" name="テキスト ボックス 55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2" name="テキスト ボックス 56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4" name="テキスト ボックス 56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68" name="直線コネクタ 567"/>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69"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0" name="直線コネクタ 569"/>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1"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2" name="直線コネクタ 571"/>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73"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4" name="フローチャート: 判断 573"/>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5" name="フローチャート: 判断 574"/>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69893</xdr:rowOff>
    </xdr:from>
    <xdr:ext cx="534377" cy="259045"/>
    <xdr:sp macro="" textlink="">
      <xdr:nvSpPr>
        <xdr:cNvPr id="576"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163292</xdr:rowOff>
    </xdr:from>
    <xdr:to>
      <xdr:col>107</xdr:col>
      <xdr:colOff>101600</xdr:colOff>
      <xdr:row>39</xdr:row>
      <xdr:rowOff>93442</xdr:rowOff>
    </xdr:to>
    <xdr:sp macro="" textlink="">
      <xdr:nvSpPr>
        <xdr:cNvPr id="577" name="フローチャート: 判断 576"/>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84569</xdr:rowOff>
    </xdr:from>
    <xdr:ext cx="534377" cy="259045"/>
    <xdr:sp macro="" textlink="">
      <xdr:nvSpPr>
        <xdr:cNvPr id="578"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171285</xdr:rowOff>
    </xdr:from>
    <xdr:to>
      <xdr:col>102</xdr:col>
      <xdr:colOff>165100</xdr:colOff>
      <xdr:row>39</xdr:row>
      <xdr:rowOff>101435</xdr:rowOff>
    </xdr:to>
    <xdr:sp macro="" textlink="">
      <xdr:nvSpPr>
        <xdr:cNvPr id="579" name="フローチャート: 判断 578"/>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92562</xdr:rowOff>
    </xdr:from>
    <xdr:ext cx="534377" cy="259045"/>
    <xdr:sp macro="" textlink="">
      <xdr:nvSpPr>
        <xdr:cNvPr id="580" name="n_3aveValue【一般廃棄物処理施設】&#10;一人当たり有形固定資産（償却資産）額"/>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47856</xdr:rowOff>
    </xdr:from>
    <xdr:to>
      <xdr:col>98</xdr:col>
      <xdr:colOff>38100</xdr:colOff>
      <xdr:row>39</xdr:row>
      <xdr:rowOff>149456</xdr:rowOff>
    </xdr:to>
    <xdr:sp macro="" textlink="">
      <xdr:nvSpPr>
        <xdr:cNvPr id="581" name="フローチャート: 判断 580"/>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165983</xdr:rowOff>
    </xdr:from>
    <xdr:ext cx="534377" cy="259045"/>
    <xdr:sp macro="" textlink="">
      <xdr:nvSpPr>
        <xdr:cNvPr id="582"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135860</xdr:rowOff>
    </xdr:from>
    <xdr:to>
      <xdr:col>116</xdr:col>
      <xdr:colOff>114300</xdr:colOff>
      <xdr:row>37</xdr:row>
      <xdr:rowOff>66010</xdr:rowOff>
    </xdr:to>
    <xdr:sp macro="" textlink="">
      <xdr:nvSpPr>
        <xdr:cNvPr id="588" name="楕円 587"/>
        <xdr:cNvSpPr/>
      </xdr:nvSpPr>
      <xdr:spPr>
        <a:xfrm>
          <a:off x="22110700" y="630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158737</xdr:rowOff>
    </xdr:from>
    <xdr:ext cx="599010" cy="259045"/>
    <xdr:sp macro="" textlink="">
      <xdr:nvSpPr>
        <xdr:cNvPr id="589" name="【一般廃棄物処理施設】&#10;一人当たり有形固定資産（償却資産）額該当値テキスト"/>
        <xdr:cNvSpPr txBox="1"/>
      </xdr:nvSpPr>
      <xdr:spPr>
        <a:xfrm>
          <a:off x="22199600" y="61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141491</xdr:rowOff>
    </xdr:from>
    <xdr:to>
      <xdr:col>112</xdr:col>
      <xdr:colOff>38100</xdr:colOff>
      <xdr:row>37</xdr:row>
      <xdr:rowOff>71641</xdr:rowOff>
    </xdr:to>
    <xdr:sp macro="" textlink="">
      <xdr:nvSpPr>
        <xdr:cNvPr id="590" name="楕円 589"/>
        <xdr:cNvSpPr/>
      </xdr:nvSpPr>
      <xdr:spPr>
        <a:xfrm>
          <a:off x="21272500" y="63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15210</xdr:rowOff>
    </xdr:from>
    <xdr:to>
      <xdr:col>116</xdr:col>
      <xdr:colOff>63500</xdr:colOff>
      <xdr:row>37</xdr:row>
      <xdr:rowOff>20841</xdr:rowOff>
    </xdr:to>
    <xdr:cxnSp macro="">
      <xdr:nvCxnSpPr>
        <xdr:cNvPr id="591" name="直線コネクタ 590"/>
        <xdr:cNvCxnSpPr/>
      </xdr:nvCxnSpPr>
      <xdr:spPr>
        <a:xfrm flipV="1">
          <a:off x="21323300" y="6358860"/>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170233</xdr:rowOff>
    </xdr:from>
    <xdr:to>
      <xdr:col>107</xdr:col>
      <xdr:colOff>101600</xdr:colOff>
      <xdr:row>36</xdr:row>
      <xdr:rowOff>100383</xdr:rowOff>
    </xdr:to>
    <xdr:sp macro="" textlink="">
      <xdr:nvSpPr>
        <xdr:cNvPr id="592" name="楕円 591"/>
        <xdr:cNvSpPr/>
      </xdr:nvSpPr>
      <xdr:spPr>
        <a:xfrm>
          <a:off x="20383500" y="617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49583</xdr:rowOff>
    </xdr:from>
    <xdr:to>
      <xdr:col>111</xdr:col>
      <xdr:colOff>177800</xdr:colOff>
      <xdr:row>37</xdr:row>
      <xdr:rowOff>20841</xdr:rowOff>
    </xdr:to>
    <xdr:cxnSp macro="">
      <xdr:nvCxnSpPr>
        <xdr:cNvPr id="593" name="直線コネクタ 592"/>
        <xdr:cNvCxnSpPr/>
      </xdr:nvCxnSpPr>
      <xdr:spPr>
        <a:xfrm>
          <a:off x="20434300" y="6221783"/>
          <a:ext cx="889000" cy="14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7927</xdr:rowOff>
    </xdr:from>
    <xdr:to>
      <xdr:col>102</xdr:col>
      <xdr:colOff>165100</xdr:colOff>
      <xdr:row>36</xdr:row>
      <xdr:rowOff>109527</xdr:rowOff>
    </xdr:to>
    <xdr:sp macro="" textlink="">
      <xdr:nvSpPr>
        <xdr:cNvPr id="594" name="楕円 593"/>
        <xdr:cNvSpPr/>
      </xdr:nvSpPr>
      <xdr:spPr>
        <a:xfrm>
          <a:off x="19494500" y="618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49583</xdr:rowOff>
    </xdr:from>
    <xdr:to>
      <xdr:col>107</xdr:col>
      <xdr:colOff>50800</xdr:colOff>
      <xdr:row>36</xdr:row>
      <xdr:rowOff>58727</xdr:rowOff>
    </xdr:to>
    <xdr:cxnSp macro="">
      <xdr:nvCxnSpPr>
        <xdr:cNvPr id="595" name="直線コネクタ 594"/>
        <xdr:cNvCxnSpPr/>
      </xdr:nvCxnSpPr>
      <xdr:spPr>
        <a:xfrm flipV="1">
          <a:off x="19545300" y="622178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88168</xdr:rowOff>
    </xdr:from>
    <xdr:ext cx="599010" cy="259045"/>
    <xdr:sp macro="" textlink="">
      <xdr:nvSpPr>
        <xdr:cNvPr id="596" name="n_1mainValue【一般廃棄物処理施設】&#10;一人当たり有形固定資産（償却資産）額"/>
        <xdr:cNvSpPr txBox="1"/>
      </xdr:nvSpPr>
      <xdr:spPr>
        <a:xfrm>
          <a:off x="21011095" y="608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116910</xdr:rowOff>
    </xdr:from>
    <xdr:ext cx="599010" cy="259045"/>
    <xdr:sp macro="" textlink="">
      <xdr:nvSpPr>
        <xdr:cNvPr id="597" name="n_2mainValue【一般廃棄物処理施設】&#10;一人当たり有形固定資産（償却資産）額"/>
        <xdr:cNvSpPr txBox="1"/>
      </xdr:nvSpPr>
      <xdr:spPr>
        <a:xfrm>
          <a:off x="20134795" y="594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126054</xdr:rowOff>
    </xdr:from>
    <xdr:ext cx="599010" cy="259045"/>
    <xdr:sp macro="" textlink="">
      <xdr:nvSpPr>
        <xdr:cNvPr id="598" name="n_3mainValue【一般廃棄物処理施設】&#10;一人当たり有形固定資産（償却資産）額"/>
        <xdr:cNvSpPr txBox="1"/>
      </xdr:nvSpPr>
      <xdr:spPr>
        <a:xfrm>
          <a:off x="19245795" y="595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0" name="直線コネクタ 6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1" name="テキスト ボックス 61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2" name="直線コネクタ 6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3" name="テキスト ボックス 6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4" name="直線コネクタ 6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5" name="テキスト ボックス 6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6" name="直線コネクタ 6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7" name="テキスト ボックス 6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8" name="直線コネクタ 6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9" name="テキスト ボックス 6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0" name="直線コネクタ 6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1" name="テキスト ボックス 62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24" name="直線コネクタ 623"/>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25"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26" name="直線コネクタ 625"/>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27"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28" name="直線コネクタ 627"/>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629" name="【保健センター・保健所】&#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0" name="フローチャート: 判断 629"/>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1" name="フローチャート: 判断 630"/>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48458</xdr:rowOff>
    </xdr:from>
    <xdr:ext cx="405111" cy="259045"/>
    <xdr:sp macro="" textlink="">
      <xdr:nvSpPr>
        <xdr:cNvPr id="632" name="n_1aveValue【保健センター・保健所】&#10;有形固定資産減価償却率"/>
        <xdr:cNvSpPr txBox="1"/>
      </xdr:nvSpPr>
      <xdr:spPr>
        <a:xfrm>
          <a:off x="152660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109220</xdr:rowOff>
    </xdr:from>
    <xdr:to>
      <xdr:col>76</xdr:col>
      <xdr:colOff>165100</xdr:colOff>
      <xdr:row>59</xdr:row>
      <xdr:rowOff>39370</xdr:rowOff>
    </xdr:to>
    <xdr:sp macro="" textlink="">
      <xdr:nvSpPr>
        <xdr:cNvPr id="633" name="フローチャート: 判断 632"/>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30497</xdr:rowOff>
    </xdr:from>
    <xdr:ext cx="405111" cy="259045"/>
    <xdr:sp macro="" textlink="">
      <xdr:nvSpPr>
        <xdr:cNvPr id="634" name="n_2aveValue【保健センター・保健所】&#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101056</xdr:rowOff>
    </xdr:from>
    <xdr:to>
      <xdr:col>72</xdr:col>
      <xdr:colOff>38100</xdr:colOff>
      <xdr:row>59</xdr:row>
      <xdr:rowOff>31206</xdr:rowOff>
    </xdr:to>
    <xdr:sp macro="" textlink="">
      <xdr:nvSpPr>
        <xdr:cNvPr id="635" name="フローチャート: 判断 634"/>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22333</xdr:rowOff>
    </xdr:from>
    <xdr:ext cx="405111" cy="259045"/>
    <xdr:sp macro="" textlink="">
      <xdr:nvSpPr>
        <xdr:cNvPr id="636" name="n_3aveValue【保健センター・保健所】&#10;有形固定資産減価償却率"/>
        <xdr:cNvSpPr txBox="1"/>
      </xdr:nvSpPr>
      <xdr:spPr>
        <a:xfrm>
          <a:off x="13500744"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6350</xdr:rowOff>
    </xdr:from>
    <xdr:to>
      <xdr:col>67</xdr:col>
      <xdr:colOff>101600</xdr:colOff>
      <xdr:row>59</xdr:row>
      <xdr:rowOff>107950</xdr:rowOff>
    </xdr:to>
    <xdr:sp macro="" textlink="">
      <xdr:nvSpPr>
        <xdr:cNvPr id="637" name="フローチャート: 判断 636"/>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99077</xdr:rowOff>
    </xdr:from>
    <xdr:ext cx="405111" cy="259045"/>
    <xdr:sp macro="" textlink="">
      <xdr:nvSpPr>
        <xdr:cNvPr id="638" name="n_4aveValue【保健センター・保健所】&#10;有形固定資産減価償却率"/>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644" name="楕円 643"/>
        <xdr:cNvSpPr/>
      </xdr:nvSpPr>
      <xdr:spPr>
        <a:xfrm>
          <a:off x="16268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21062</xdr:rowOff>
    </xdr:from>
    <xdr:ext cx="405111" cy="259045"/>
    <xdr:sp macro="" textlink="">
      <xdr:nvSpPr>
        <xdr:cNvPr id="645" name="【保健センター・保健所】&#10;有形固定資産減価償却率該当値テキスト"/>
        <xdr:cNvSpPr txBox="1"/>
      </xdr:nvSpPr>
      <xdr:spPr>
        <a:xfrm>
          <a:off x="16357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136978</xdr:rowOff>
    </xdr:from>
    <xdr:to>
      <xdr:col>81</xdr:col>
      <xdr:colOff>101600</xdr:colOff>
      <xdr:row>58</xdr:row>
      <xdr:rowOff>67128</xdr:rowOff>
    </xdr:to>
    <xdr:sp macro="" textlink="">
      <xdr:nvSpPr>
        <xdr:cNvPr id="646" name="楕円 645"/>
        <xdr:cNvSpPr/>
      </xdr:nvSpPr>
      <xdr:spPr>
        <a:xfrm>
          <a:off x="15430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xdr:rowOff>
    </xdr:from>
    <xdr:to>
      <xdr:col>85</xdr:col>
      <xdr:colOff>127000</xdr:colOff>
      <xdr:row>58</xdr:row>
      <xdr:rowOff>48985</xdr:rowOff>
    </xdr:to>
    <xdr:cxnSp macro="">
      <xdr:nvCxnSpPr>
        <xdr:cNvPr id="647" name="直線コネクタ 646"/>
        <xdr:cNvCxnSpPr/>
      </xdr:nvCxnSpPr>
      <xdr:spPr>
        <a:xfrm>
          <a:off x="15481300" y="99604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104322</xdr:rowOff>
    </xdr:from>
    <xdr:to>
      <xdr:col>76</xdr:col>
      <xdr:colOff>165100</xdr:colOff>
      <xdr:row>58</xdr:row>
      <xdr:rowOff>34472</xdr:rowOff>
    </xdr:to>
    <xdr:sp macro="" textlink="">
      <xdr:nvSpPr>
        <xdr:cNvPr id="648" name="楕円 647"/>
        <xdr:cNvSpPr/>
      </xdr:nvSpPr>
      <xdr:spPr>
        <a:xfrm>
          <a:off x="14541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155122</xdr:rowOff>
    </xdr:from>
    <xdr:to>
      <xdr:col>81</xdr:col>
      <xdr:colOff>50800</xdr:colOff>
      <xdr:row>58</xdr:row>
      <xdr:rowOff>16328</xdr:rowOff>
    </xdr:to>
    <xdr:cxnSp macro="">
      <xdr:nvCxnSpPr>
        <xdr:cNvPr id="649" name="直線コネクタ 648"/>
        <xdr:cNvCxnSpPr/>
      </xdr:nvCxnSpPr>
      <xdr:spPr>
        <a:xfrm>
          <a:off x="14592300" y="992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71665</xdr:rowOff>
    </xdr:from>
    <xdr:to>
      <xdr:col>72</xdr:col>
      <xdr:colOff>38100</xdr:colOff>
      <xdr:row>58</xdr:row>
      <xdr:rowOff>1815</xdr:rowOff>
    </xdr:to>
    <xdr:sp macro="" textlink="">
      <xdr:nvSpPr>
        <xdr:cNvPr id="650" name="楕円 649"/>
        <xdr:cNvSpPr/>
      </xdr:nvSpPr>
      <xdr:spPr>
        <a:xfrm>
          <a:off x="13652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122465</xdr:rowOff>
    </xdr:from>
    <xdr:to>
      <xdr:col>76</xdr:col>
      <xdr:colOff>114300</xdr:colOff>
      <xdr:row>57</xdr:row>
      <xdr:rowOff>155122</xdr:rowOff>
    </xdr:to>
    <xdr:cxnSp macro="">
      <xdr:nvCxnSpPr>
        <xdr:cNvPr id="651" name="直線コネクタ 650"/>
        <xdr:cNvCxnSpPr/>
      </xdr:nvCxnSpPr>
      <xdr:spPr>
        <a:xfrm>
          <a:off x="13703300" y="9895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652" name="楕円 651"/>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122465</xdr:rowOff>
    </xdr:to>
    <xdr:cxnSp macro="">
      <xdr:nvCxnSpPr>
        <xdr:cNvPr id="653" name="直線コネクタ 652"/>
        <xdr:cNvCxnSpPr/>
      </xdr:nvCxnSpPr>
      <xdr:spPr>
        <a:xfrm>
          <a:off x="12814300" y="98298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83655</xdr:rowOff>
    </xdr:from>
    <xdr:ext cx="405111" cy="259045"/>
    <xdr:sp macro="" textlink="">
      <xdr:nvSpPr>
        <xdr:cNvPr id="654" name="n_1mainValue【保健センター・保健所】&#10;有形固定資産減価償却率"/>
        <xdr:cNvSpPr txBox="1"/>
      </xdr:nvSpPr>
      <xdr:spPr>
        <a:xfrm>
          <a:off x="15266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50999</xdr:rowOff>
    </xdr:from>
    <xdr:ext cx="405111" cy="259045"/>
    <xdr:sp macro="" textlink="">
      <xdr:nvSpPr>
        <xdr:cNvPr id="655" name="n_2mainValue【保健センター・保健所】&#10;有形固定資産減価償却率"/>
        <xdr:cNvSpPr txBox="1"/>
      </xdr:nvSpPr>
      <xdr:spPr>
        <a:xfrm>
          <a:off x="14389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18342</xdr:rowOff>
    </xdr:from>
    <xdr:ext cx="405111" cy="259045"/>
    <xdr:sp macro="" textlink="">
      <xdr:nvSpPr>
        <xdr:cNvPr id="656" name="n_3mainValue【保健センター・保健所】&#10;有形固定資産減価償却率"/>
        <xdr:cNvSpPr txBox="1"/>
      </xdr:nvSpPr>
      <xdr:spPr>
        <a:xfrm>
          <a:off x="13500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657" name="n_4mainValue【保健センター・保健所】&#10;有形固定資産減価償却率"/>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68" name="直線コネクタ 66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69" name="テキスト ボックス 66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0" name="直線コネクタ 6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1" name="テキスト ボックス 6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2" name="直線コネクタ 67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3" name="テキスト ボックス 67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4" name="直線コネクタ 6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5" name="テキスト ボックス 6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77" name="直線コネクタ 676"/>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78"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79" name="直線コネクタ 678"/>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0"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1" name="直線コネクタ 680"/>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682" name="【保健センター・保健所】&#10;一人当たり面積平均値テキスト"/>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3" name="フローチャート: 判断 682"/>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84" name="フローチャート: 判断 683"/>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70502</xdr:rowOff>
    </xdr:from>
    <xdr:ext cx="469744" cy="259045"/>
    <xdr:sp macro="" textlink="">
      <xdr:nvSpPr>
        <xdr:cNvPr id="685" name="n_1aveValue【保健センター・保健所】&#10;一人当たり面積"/>
        <xdr:cNvSpPr txBox="1"/>
      </xdr:nvSpPr>
      <xdr:spPr>
        <a:xfrm>
          <a:off x="21075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143510</xdr:rowOff>
    </xdr:from>
    <xdr:to>
      <xdr:col>107</xdr:col>
      <xdr:colOff>101600</xdr:colOff>
      <xdr:row>62</xdr:row>
      <xdr:rowOff>73660</xdr:rowOff>
    </xdr:to>
    <xdr:sp macro="" textlink="">
      <xdr:nvSpPr>
        <xdr:cNvPr id="686" name="フローチャート: 判断 685"/>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64787</xdr:rowOff>
    </xdr:from>
    <xdr:ext cx="469744" cy="259045"/>
    <xdr:sp macro="" textlink="">
      <xdr:nvSpPr>
        <xdr:cNvPr id="687" name="n_2ave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143510</xdr:rowOff>
    </xdr:from>
    <xdr:to>
      <xdr:col>102</xdr:col>
      <xdr:colOff>165100</xdr:colOff>
      <xdr:row>62</xdr:row>
      <xdr:rowOff>73660</xdr:rowOff>
    </xdr:to>
    <xdr:sp macro="" textlink="">
      <xdr:nvSpPr>
        <xdr:cNvPr id="688" name="フローチャート: 判断 687"/>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64787</xdr:rowOff>
    </xdr:from>
    <xdr:ext cx="469744" cy="259045"/>
    <xdr:sp macro="" textlink="">
      <xdr:nvSpPr>
        <xdr:cNvPr id="689" name="n_3ave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154940</xdr:rowOff>
    </xdr:from>
    <xdr:to>
      <xdr:col>98</xdr:col>
      <xdr:colOff>38100</xdr:colOff>
      <xdr:row>62</xdr:row>
      <xdr:rowOff>85090</xdr:rowOff>
    </xdr:to>
    <xdr:sp macro="" textlink="">
      <xdr:nvSpPr>
        <xdr:cNvPr id="690" name="フローチャート: 判断 689"/>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62</xdr:row>
      <xdr:rowOff>76217</xdr:rowOff>
    </xdr:from>
    <xdr:ext cx="469744" cy="259045"/>
    <xdr:sp macro="" textlink="">
      <xdr:nvSpPr>
        <xdr:cNvPr id="691" name="n_4aveValue【保健センター・保健所】&#10;一人当たり面積"/>
        <xdr:cNvSpPr txBox="1"/>
      </xdr:nvSpPr>
      <xdr:spPr>
        <a:xfrm>
          <a:off x="18421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92" name="テキスト ボックス 6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166370</xdr:rowOff>
    </xdr:from>
    <xdr:to>
      <xdr:col>116</xdr:col>
      <xdr:colOff>114300</xdr:colOff>
      <xdr:row>60</xdr:row>
      <xdr:rowOff>96520</xdr:rowOff>
    </xdr:to>
    <xdr:sp macro="" textlink="">
      <xdr:nvSpPr>
        <xdr:cNvPr id="697" name="楕円 696"/>
        <xdr:cNvSpPr/>
      </xdr:nvSpPr>
      <xdr:spPr>
        <a:xfrm>
          <a:off x="22110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17797</xdr:rowOff>
    </xdr:from>
    <xdr:ext cx="469744" cy="259045"/>
    <xdr:sp macro="" textlink="">
      <xdr:nvSpPr>
        <xdr:cNvPr id="698" name="【保健センター・保健所】&#10;一人当たり面積該当値テキスト"/>
        <xdr:cNvSpPr txBox="1"/>
      </xdr:nvSpPr>
      <xdr:spPr>
        <a:xfrm>
          <a:off x="22199600"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xdr:rowOff>
    </xdr:from>
    <xdr:to>
      <xdr:col>112</xdr:col>
      <xdr:colOff>38100</xdr:colOff>
      <xdr:row>60</xdr:row>
      <xdr:rowOff>102235</xdr:rowOff>
    </xdr:to>
    <xdr:sp macro="" textlink="">
      <xdr:nvSpPr>
        <xdr:cNvPr id="699" name="楕円 698"/>
        <xdr:cNvSpPr/>
      </xdr:nvSpPr>
      <xdr:spPr>
        <a:xfrm>
          <a:off x="21272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45720</xdr:rowOff>
    </xdr:from>
    <xdr:to>
      <xdr:col>116</xdr:col>
      <xdr:colOff>63500</xdr:colOff>
      <xdr:row>60</xdr:row>
      <xdr:rowOff>51435</xdr:rowOff>
    </xdr:to>
    <xdr:cxnSp macro="">
      <xdr:nvCxnSpPr>
        <xdr:cNvPr id="700" name="直線コネクタ 699"/>
        <xdr:cNvCxnSpPr/>
      </xdr:nvCxnSpPr>
      <xdr:spPr>
        <a:xfrm flipV="1">
          <a:off x="21323300" y="103327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xdr:rowOff>
    </xdr:from>
    <xdr:to>
      <xdr:col>107</xdr:col>
      <xdr:colOff>101600</xdr:colOff>
      <xdr:row>60</xdr:row>
      <xdr:rowOff>102235</xdr:rowOff>
    </xdr:to>
    <xdr:sp macro="" textlink="">
      <xdr:nvSpPr>
        <xdr:cNvPr id="701" name="楕円 700"/>
        <xdr:cNvSpPr/>
      </xdr:nvSpPr>
      <xdr:spPr>
        <a:xfrm>
          <a:off x="20383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51435</xdr:rowOff>
    </xdr:from>
    <xdr:to>
      <xdr:col>111</xdr:col>
      <xdr:colOff>177800</xdr:colOff>
      <xdr:row>60</xdr:row>
      <xdr:rowOff>51435</xdr:rowOff>
    </xdr:to>
    <xdr:cxnSp macro="">
      <xdr:nvCxnSpPr>
        <xdr:cNvPr id="702" name="直線コネクタ 701"/>
        <xdr:cNvCxnSpPr/>
      </xdr:nvCxnSpPr>
      <xdr:spPr>
        <a:xfrm>
          <a:off x="20434300" y="10338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703" name="楕円 702"/>
        <xdr:cNvSpPr/>
      </xdr:nvSpPr>
      <xdr:spPr>
        <a:xfrm>
          <a:off x="19494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45720</xdr:rowOff>
    </xdr:from>
    <xdr:to>
      <xdr:col>107</xdr:col>
      <xdr:colOff>50800</xdr:colOff>
      <xdr:row>60</xdr:row>
      <xdr:rowOff>51435</xdr:rowOff>
    </xdr:to>
    <xdr:cxnSp macro="">
      <xdr:nvCxnSpPr>
        <xdr:cNvPr id="704" name="直線コネクタ 703"/>
        <xdr:cNvCxnSpPr/>
      </xdr:nvCxnSpPr>
      <xdr:spPr>
        <a:xfrm>
          <a:off x="19545300" y="103327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137795</xdr:rowOff>
    </xdr:from>
    <xdr:to>
      <xdr:col>98</xdr:col>
      <xdr:colOff>38100</xdr:colOff>
      <xdr:row>62</xdr:row>
      <xdr:rowOff>67945</xdr:rowOff>
    </xdr:to>
    <xdr:sp macro="" textlink="">
      <xdr:nvSpPr>
        <xdr:cNvPr id="705" name="楕円 704"/>
        <xdr:cNvSpPr/>
      </xdr:nvSpPr>
      <xdr:spPr>
        <a:xfrm>
          <a:off x="18605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45720</xdr:rowOff>
    </xdr:from>
    <xdr:to>
      <xdr:col>102</xdr:col>
      <xdr:colOff>114300</xdr:colOff>
      <xdr:row>62</xdr:row>
      <xdr:rowOff>17145</xdr:rowOff>
    </xdr:to>
    <xdr:cxnSp macro="">
      <xdr:nvCxnSpPr>
        <xdr:cNvPr id="706" name="直線コネクタ 705"/>
        <xdr:cNvCxnSpPr/>
      </xdr:nvCxnSpPr>
      <xdr:spPr>
        <a:xfrm flipV="1">
          <a:off x="18656300" y="1033272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118762</xdr:rowOff>
    </xdr:from>
    <xdr:ext cx="469744" cy="259045"/>
    <xdr:sp macro="" textlink="">
      <xdr:nvSpPr>
        <xdr:cNvPr id="707" name="n_1mainValue【保健センター・保健所】&#10;一人当たり面積"/>
        <xdr:cNvSpPr txBox="1"/>
      </xdr:nvSpPr>
      <xdr:spPr>
        <a:xfrm>
          <a:off x="21075727" y="1006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118762</xdr:rowOff>
    </xdr:from>
    <xdr:ext cx="469744" cy="259045"/>
    <xdr:sp macro="" textlink="">
      <xdr:nvSpPr>
        <xdr:cNvPr id="708" name="n_2mainValue【保健センター・保健所】&#10;一人当たり面積"/>
        <xdr:cNvSpPr txBox="1"/>
      </xdr:nvSpPr>
      <xdr:spPr>
        <a:xfrm>
          <a:off x="20199427" y="1006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709" name="n_3mainValue【保健センター・保健所】&#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84472</xdr:rowOff>
    </xdr:from>
    <xdr:ext cx="469744" cy="259045"/>
    <xdr:sp macro="" textlink="">
      <xdr:nvSpPr>
        <xdr:cNvPr id="710" name="n_4mainValue【保健センター・保健所】&#10;一人当たり面積"/>
        <xdr:cNvSpPr txBox="1"/>
      </xdr:nvSpPr>
      <xdr:spPr>
        <a:xfrm>
          <a:off x="18421427"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2" name="直線コネクタ 7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3" name="テキスト ボックス 7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4" name="直線コネクタ 7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5" name="テキスト ボックス 7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6" name="直線コネクタ 7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7" name="テキスト ボックス 7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8" name="直線コネクタ 7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9" name="テキスト ボックス 7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0" name="直線コネクタ 7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1" name="テキスト ボックス 7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2" name="直線コネクタ 7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3" name="テキスト ボックス 7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36" name="直線コネクタ 735"/>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37"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38" name="直線コネクタ 737"/>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39"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0" name="直線コネクタ 739"/>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41"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2" name="フローチャート: 判断 741"/>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3" name="フローチャート: 判断 742"/>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160038</xdr:rowOff>
    </xdr:from>
    <xdr:ext cx="405111" cy="259045"/>
    <xdr:sp macro="" textlink="">
      <xdr:nvSpPr>
        <xdr:cNvPr id="744"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57513</xdr:rowOff>
    </xdr:from>
    <xdr:to>
      <xdr:col>76</xdr:col>
      <xdr:colOff>165100</xdr:colOff>
      <xdr:row>83</xdr:row>
      <xdr:rowOff>159113</xdr:rowOff>
    </xdr:to>
    <xdr:sp macro="" textlink="">
      <xdr:nvSpPr>
        <xdr:cNvPr id="745" name="フローチャート: 判断 744"/>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150240</xdr:rowOff>
    </xdr:from>
    <xdr:ext cx="405111" cy="259045"/>
    <xdr:sp macro="" textlink="">
      <xdr:nvSpPr>
        <xdr:cNvPr id="746"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55880</xdr:rowOff>
    </xdr:from>
    <xdr:to>
      <xdr:col>72</xdr:col>
      <xdr:colOff>38100</xdr:colOff>
      <xdr:row>83</xdr:row>
      <xdr:rowOff>157480</xdr:rowOff>
    </xdr:to>
    <xdr:sp macro="" textlink="">
      <xdr:nvSpPr>
        <xdr:cNvPr id="747" name="フローチャート: 判断 746"/>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148607</xdr:rowOff>
    </xdr:from>
    <xdr:ext cx="405111" cy="259045"/>
    <xdr:sp macro="" textlink="">
      <xdr:nvSpPr>
        <xdr:cNvPr id="748"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62412</xdr:rowOff>
    </xdr:from>
    <xdr:to>
      <xdr:col>67</xdr:col>
      <xdr:colOff>101600</xdr:colOff>
      <xdr:row>82</xdr:row>
      <xdr:rowOff>164012</xdr:rowOff>
    </xdr:to>
    <xdr:sp macro="" textlink="">
      <xdr:nvSpPr>
        <xdr:cNvPr id="749" name="フローチャート: 判断 748"/>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9089</xdr:rowOff>
    </xdr:from>
    <xdr:ext cx="405111" cy="259045"/>
    <xdr:sp macro="" textlink="">
      <xdr:nvSpPr>
        <xdr:cNvPr id="750"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756" name="楕円 755"/>
        <xdr:cNvSpPr/>
      </xdr:nvSpPr>
      <xdr:spPr>
        <a:xfrm>
          <a:off x="16268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140806</xdr:rowOff>
    </xdr:from>
    <xdr:ext cx="405111" cy="259045"/>
    <xdr:sp macro="" textlink="">
      <xdr:nvSpPr>
        <xdr:cNvPr id="757" name="【消防施設】&#10;有形固定資産減価償却率該当値テキスト"/>
        <xdr:cNvSpPr txBox="1"/>
      </xdr:nvSpPr>
      <xdr:spPr>
        <a:xfrm>
          <a:off x="16357600" y="1402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88537</xdr:rowOff>
    </xdr:from>
    <xdr:to>
      <xdr:col>81</xdr:col>
      <xdr:colOff>101600</xdr:colOff>
      <xdr:row>83</xdr:row>
      <xdr:rowOff>18687</xdr:rowOff>
    </xdr:to>
    <xdr:sp macro="" textlink="">
      <xdr:nvSpPr>
        <xdr:cNvPr id="758" name="楕円 757"/>
        <xdr:cNvSpPr/>
      </xdr:nvSpPr>
      <xdr:spPr>
        <a:xfrm>
          <a:off x="15430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139337</xdr:rowOff>
    </xdr:from>
    <xdr:to>
      <xdr:col>85</xdr:col>
      <xdr:colOff>127000</xdr:colOff>
      <xdr:row>82</xdr:row>
      <xdr:rowOff>168729</xdr:rowOff>
    </xdr:to>
    <xdr:cxnSp macro="">
      <xdr:nvCxnSpPr>
        <xdr:cNvPr id="759" name="直線コネクタ 758"/>
        <xdr:cNvCxnSpPr/>
      </xdr:nvCxnSpPr>
      <xdr:spPr>
        <a:xfrm>
          <a:off x="15481300" y="1419823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60779</xdr:rowOff>
    </xdr:from>
    <xdr:to>
      <xdr:col>76</xdr:col>
      <xdr:colOff>165100</xdr:colOff>
      <xdr:row>82</xdr:row>
      <xdr:rowOff>162379</xdr:rowOff>
    </xdr:to>
    <xdr:sp macro="" textlink="">
      <xdr:nvSpPr>
        <xdr:cNvPr id="760" name="楕円 759"/>
        <xdr:cNvSpPr/>
      </xdr:nvSpPr>
      <xdr:spPr>
        <a:xfrm>
          <a:off x="14541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111579</xdr:rowOff>
    </xdr:from>
    <xdr:to>
      <xdr:col>81</xdr:col>
      <xdr:colOff>50800</xdr:colOff>
      <xdr:row>82</xdr:row>
      <xdr:rowOff>139337</xdr:rowOff>
    </xdr:to>
    <xdr:cxnSp macro="">
      <xdr:nvCxnSpPr>
        <xdr:cNvPr id="761" name="直線コネクタ 760"/>
        <xdr:cNvCxnSpPr/>
      </xdr:nvCxnSpPr>
      <xdr:spPr>
        <a:xfrm>
          <a:off x="14592300" y="141704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36286</xdr:rowOff>
    </xdr:from>
    <xdr:to>
      <xdr:col>72</xdr:col>
      <xdr:colOff>38100</xdr:colOff>
      <xdr:row>82</xdr:row>
      <xdr:rowOff>137886</xdr:rowOff>
    </xdr:to>
    <xdr:sp macro="" textlink="">
      <xdr:nvSpPr>
        <xdr:cNvPr id="762" name="楕円 761"/>
        <xdr:cNvSpPr/>
      </xdr:nvSpPr>
      <xdr:spPr>
        <a:xfrm>
          <a:off x="13652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87086</xdr:rowOff>
    </xdr:from>
    <xdr:to>
      <xdr:col>76</xdr:col>
      <xdr:colOff>114300</xdr:colOff>
      <xdr:row>82</xdr:row>
      <xdr:rowOff>111579</xdr:rowOff>
    </xdr:to>
    <xdr:cxnSp macro="">
      <xdr:nvCxnSpPr>
        <xdr:cNvPr id="763" name="直線コネクタ 762"/>
        <xdr:cNvCxnSpPr/>
      </xdr:nvCxnSpPr>
      <xdr:spPr>
        <a:xfrm>
          <a:off x="13703300" y="1414598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130992</xdr:rowOff>
    </xdr:from>
    <xdr:to>
      <xdr:col>67</xdr:col>
      <xdr:colOff>101600</xdr:colOff>
      <xdr:row>85</xdr:row>
      <xdr:rowOff>61142</xdr:rowOff>
    </xdr:to>
    <xdr:sp macro="" textlink="">
      <xdr:nvSpPr>
        <xdr:cNvPr id="764" name="楕円 763"/>
        <xdr:cNvSpPr/>
      </xdr:nvSpPr>
      <xdr:spPr>
        <a:xfrm>
          <a:off x="12763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87086</xdr:rowOff>
    </xdr:from>
    <xdr:to>
      <xdr:col>71</xdr:col>
      <xdr:colOff>177800</xdr:colOff>
      <xdr:row>85</xdr:row>
      <xdr:rowOff>10342</xdr:rowOff>
    </xdr:to>
    <xdr:cxnSp macro="">
      <xdr:nvCxnSpPr>
        <xdr:cNvPr id="765" name="直線コネクタ 764"/>
        <xdr:cNvCxnSpPr/>
      </xdr:nvCxnSpPr>
      <xdr:spPr>
        <a:xfrm flipV="1">
          <a:off x="12814300" y="14145986"/>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35214</xdr:rowOff>
    </xdr:from>
    <xdr:ext cx="405111" cy="259045"/>
    <xdr:sp macro="" textlink="">
      <xdr:nvSpPr>
        <xdr:cNvPr id="766" name="n_1mainValue【消防施設】&#10;有形固定資産減価償却率"/>
        <xdr:cNvSpPr txBox="1"/>
      </xdr:nvSpPr>
      <xdr:spPr>
        <a:xfrm>
          <a:off x="152660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7456</xdr:rowOff>
    </xdr:from>
    <xdr:ext cx="405111" cy="259045"/>
    <xdr:sp macro="" textlink="">
      <xdr:nvSpPr>
        <xdr:cNvPr id="767" name="n_2mainValue【消防施設】&#10;有形固定資産減価償却率"/>
        <xdr:cNvSpPr txBox="1"/>
      </xdr:nvSpPr>
      <xdr:spPr>
        <a:xfrm>
          <a:off x="14389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768" name="n_3mainValue【消防施設】&#10;有形固定資産減価償却率"/>
        <xdr:cNvSpPr txBox="1"/>
      </xdr:nvSpPr>
      <xdr:spPr>
        <a:xfrm>
          <a:off x="13500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52269</xdr:rowOff>
    </xdr:from>
    <xdr:ext cx="405111" cy="259045"/>
    <xdr:sp macro="" textlink="">
      <xdr:nvSpPr>
        <xdr:cNvPr id="769" name="n_4mainValue【消防施設】&#10;有形固定資産減価償却率"/>
        <xdr:cNvSpPr txBox="1"/>
      </xdr:nvSpPr>
      <xdr:spPr>
        <a:xfrm>
          <a:off x="12611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0" name="直線コネクタ 7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1" name="テキスト ボックス 7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2" name="直線コネクタ 7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3" name="テキスト ボックス 7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4" name="直線コネクタ 7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5" name="テキスト ボックス 7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6" name="直線コネクタ 7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7" name="テキスト ボックス 7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8" name="直線コネクタ 7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9" name="テキスト ボックス 7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1" name="直線コネクタ 790"/>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3" name="直線コネクタ 79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94"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95" name="直線コネクタ 794"/>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96"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97" name="フローチャート: 判断 796"/>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98" name="フローチャート: 判断 797"/>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164864</xdr:rowOff>
    </xdr:from>
    <xdr:ext cx="469744" cy="259045"/>
    <xdr:sp macro="" textlink="">
      <xdr:nvSpPr>
        <xdr:cNvPr id="799"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65024</xdr:rowOff>
    </xdr:from>
    <xdr:to>
      <xdr:col>107</xdr:col>
      <xdr:colOff>101600</xdr:colOff>
      <xdr:row>84</xdr:row>
      <xdr:rowOff>166624</xdr:rowOff>
    </xdr:to>
    <xdr:sp macro="" textlink="">
      <xdr:nvSpPr>
        <xdr:cNvPr id="800" name="フローチャート: 判断 799"/>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11701</xdr:rowOff>
    </xdr:from>
    <xdr:ext cx="469744" cy="259045"/>
    <xdr:sp macro="" textlink="">
      <xdr:nvSpPr>
        <xdr:cNvPr id="801"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60452</xdr:rowOff>
    </xdr:from>
    <xdr:to>
      <xdr:col>102</xdr:col>
      <xdr:colOff>165100</xdr:colOff>
      <xdr:row>84</xdr:row>
      <xdr:rowOff>162052</xdr:rowOff>
    </xdr:to>
    <xdr:sp macro="" textlink="">
      <xdr:nvSpPr>
        <xdr:cNvPr id="802" name="フローチャート: 判断 801"/>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7129</xdr:rowOff>
    </xdr:from>
    <xdr:ext cx="469744" cy="259045"/>
    <xdr:sp macro="" textlink="">
      <xdr:nvSpPr>
        <xdr:cNvPr id="803"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129032</xdr:rowOff>
    </xdr:from>
    <xdr:to>
      <xdr:col>98</xdr:col>
      <xdr:colOff>38100</xdr:colOff>
      <xdr:row>85</xdr:row>
      <xdr:rowOff>59182</xdr:rowOff>
    </xdr:to>
    <xdr:sp macro="" textlink="">
      <xdr:nvSpPr>
        <xdr:cNvPr id="804" name="フローチャート: 判断 803"/>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83</xdr:row>
      <xdr:rowOff>75709</xdr:rowOff>
    </xdr:from>
    <xdr:ext cx="469744" cy="259045"/>
    <xdr:sp macro="" textlink="">
      <xdr:nvSpPr>
        <xdr:cNvPr id="805"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06" name="テキスト ボックス 8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811" name="楕円 810"/>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166895</xdr:rowOff>
    </xdr:from>
    <xdr:ext cx="469744" cy="259045"/>
    <xdr:sp macro="" textlink="">
      <xdr:nvSpPr>
        <xdr:cNvPr id="812" name="【消防施設】&#10;一人当たり面積該当値テキスト"/>
        <xdr:cNvSpPr txBox="1"/>
      </xdr:nvSpPr>
      <xdr:spPr>
        <a:xfrm>
          <a:off x="22199600"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813" name="楕円 812"/>
        <xdr:cNvSpPr/>
      </xdr:nvSpPr>
      <xdr:spPr>
        <a:xfrm>
          <a:off x="2127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67818</xdr:rowOff>
    </xdr:to>
    <xdr:cxnSp macro="">
      <xdr:nvCxnSpPr>
        <xdr:cNvPr id="814" name="直線コネクタ 813"/>
        <xdr:cNvCxnSpPr/>
      </xdr:nvCxnSpPr>
      <xdr:spPr>
        <a:xfrm>
          <a:off x="21323300" y="1464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815" name="楕円 814"/>
        <xdr:cNvSpPr/>
      </xdr:nvSpPr>
      <xdr:spPr>
        <a:xfrm>
          <a:off x="18605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109745</xdr:rowOff>
    </xdr:from>
    <xdr:ext cx="469744" cy="259045"/>
    <xdr:sp macro="" textlink="">
      <xdr:nvSpPr>
        <xdr:cNvPr id="816" name="n_1mainValue【消防施設】&#10;一人当たり面積"/>
        <xdr:cNvSpPr txBox="1"/>
      </xdr:nvSpPr>
      <xdr:spPr>
        <a:xfrm>
          <a:off x="21075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817" name="n_4mainValue【消防施設】&#10;一人当たり面積"/>
        <xdr:cNvSpPr txBox="1"/>
      </xdr:nvSpPr>
      <xdr:spPr>
        <a:xfrm>
          <a:off x="18421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8" name="正方形/長方形 8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9" name="正方形/長方形 8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0" name="正方形/長方形 8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1" name="正方形/長方形 8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2" name="正方形/長方形 8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3" name="正方形/長方形 8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4" name="正方形/長方形 8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5" name="正方形/長方形 8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6" name="テキスト ボックス 8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7" name="直線コネクタ 8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8" name="テキスト ボックス 8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9" name="直線コネクタ 8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0" name="テキスト ボックス 82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1" name="直線コネクタ 8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2" name="テキスト ボックス 8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3" name="直線コネクタ 8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4" name="テキスト ボックス 8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5" name="直線コネクタ 8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6" name="テキスト ボックス 8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7" name="直線コネクタ 8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8" name="テキスト ボックス 8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9" name="直線コネクタ 8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0" name="テキスト ボックス 83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1" name="直線コネクタ 8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43" name="直線コネクタ 842"/>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44"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45" name="直線コネクタ 844"/>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46"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47" name="直線コネクタ 846"/>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48"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49" name="フローチャート: 判断 848"/>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50" name="フローチャート: 判断 849"/>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17797</xdr:rowOff>
    </xdr:from>
    <xdr:ext cx="405111" cy="259045"/>
    <xdr:sp macro="" textlink="">
      <xdr:nvSpPr>
        <xdr:cNvPr id="851"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82550</xdr:rowOff>
    </xdr:from>
    <xdr:to>
      <xdr:col>76</xdr:col>
      <xdr:colOff>165100</xdr:colOff>
      <xdr:row>105</xdr:row>
      <xdr:rowOff>12700</xdr:rowOff>
    </xdr:to>
    <xdr:sp macro="" textlink="">
      <xdr:nvSpPr>
        <xdr:cNvPr id="852" name="フローチャート: 判断 851"/>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3827</xdr:rowOff>
    </xdr:from>
    <xdr:ext cx="405111" cy="259045"/>
    <xdr:sp macro="" textlink="">
      <xdr:nvSpPr>
        <xdr:cNvPr id="853" name="n_2ave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89081</xdr:rowOff>
    </xdr:from>
    <xdr:to>
      <xdr:col>72</xdr:col>
      <xdr:colOff>38100</xdr:colOff>
      <xdr:row>105</xdr:row>
      <xdr:rowOff>19231</xdr:rowOff>
    </xdr:to>
    <xdr:sp macro="" textlink="">
      <xdr:nvSpPr>
        <xdr:cNvPr id="854" name="フローチャート: 判断 853"/>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10358</xdr:rowOff>
    </xdr:from>
    <xdr:ext cx="405111" cy="259045"/>
    <xdr:sp macro="" textlink="">
      <xdr:nvSpPr>
        <xdr:cNvPr id="855"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31931</xdr:rowOff>
    </xdr:from>
    <xdr:to>
      <xdr:col>67</xdr:col>
      <xdr:colOff>101600</xdr:colOff>
      <xdr:row>105</xdr:row>
      <xdr:rowOff>133531</xdr:rowOff>
    </xdr:to>
    <xdr:sp macro="" textlink="">
      <xdr:nvSpPr>
        <xdr:cNvPr id="856" name="フローチャート: 判断 855"/>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105</xdr:row>
      <xdr:rowOff>124658</xdr:rowOff>
    </xdr:from>
    <xdr:ext cx="405111" cy="259045"/>
    <xdr:sp macro="" textlink="">
      <xdr:nvSpPr>
        <xdr:cNvPr id="857" name="n_4aveValue【庁舎】&#10;有形固定資産減価償却率"/>
        <xdr:cNvSpPr txBox="1"/>
      </xdr:nvSpPr>
      <xdr:spPr>
        <a:xfrm>
          <a:off x="12611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58" name="テキスト ボックス 8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63" name="楕円 862"/>
        <xdr:cNvSpPr/>
      </xdr:nvSpPr>
      <xdr:spPr>
        <a:xfrm>
          <a:off x="16268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101798</xdr:rowOff>
    </xdr:from>
    <xdr:ext cx="405111" cy="259045"/>
    <xdr:sp macro="" textlink="">
      <xdr:nvSpPr>
        <xdr:cNvPr id="864" name="【庁舎】&#10;有形固定資産減価償却率該当値テキスト"/>
        <xdr:cNvSpPr txBox="1"/>
      </xdr:nvSpPr>
      <xdr:spPr>
        <a:xfrm>
          <a:off x="16357600"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865" name="楕円 864"/>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141514</xdr:rowOff>
    </xdr:from>
    <xdr:to>
      <xdr:col>85</xdr:col>
      <xdr:colOff>127000</xdr:colOff>
      <xdr:row>105</xdr:row>
      <xdr:rowOff>2721</xdr:rowOff>
    </xdr:to>
    <xdr:cxnSp macro="">
      <xdr:nvCxnSpPr>
        <xdr:cNvPr id="866" name="直線コネクタ 865"/>
        <xdr:cNvCxnSpPr/>
      </xdr:nvCxnSpPr>
      <xdr:spPr>
        <a:xfrm>
          <a:off x="15481300" y="179723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58057</xdr:rowOff>
    </xdr:from>
    <xdr:to>
      <xdr:col>76</xdr:col>
      <xdr:colOff>165100</xdr:colOff>
      <xdr:row>104</xdr:row>
      <xdr:rowOff>159657</xdr:rowOff>
    </xdr:to>
    <xdr:sp macro="" textlink="">
      <xdr:nvSpPr>
        <xdr:cNvPr id="867" name="楕円 866"/>
        <xdr:cNvSpPr/>
      </xdr:nvSpPr>
      <xdr:spPr>
        <a:xfrm>
          <a:off x="14541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108857</xdr:rowOff>
    </xdr:from>
    <xdr:to>
      <xdr:col>81</xdr:col>
      <xdr:colOff>50800</xdr:colOff>
      <xdr:row>104</xdr:row>
      <xdr:rowOff>141514</xdr:rowOff>
    </xdr:to>
    <xdr:cxnSp macro="">
      <xdr:nvCxnSpPr>
        <xdr:cNvPr id="868" name="直線コネクタ 867"/>
        <xdr:cNvCxnSpPr/>
      </xdr:nvCxnSpPr>
      <xdr:spPr>
        <a:xfrm>
          <a:off x="14592300" y="1793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869" name="楕円 868"/>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108857</xdr:rowOff>
    </xdr:to>
    <xdr:cxnSp macro="">
      <xdr:nvCxnSpPr>
        <xdr:cNvPr id="870" name="直線コネクタ 869"/>
        <xdr:cNvCxnSpPr/>
      </xdr:nvCxnSpPr>
      <xdr:spPr>
        <a:xfrm>
          <a:off x="13703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131536</xdr:rowOff>
    </xdr:from>
    <xdr:to>
      <xdr:col>67</xdr:col>
      <xdr:colOff>101600</xdr:colOff>
      <xdr:row>104</xdr:row>
      <xdr:rowOff>61686</xdr:rowOff>
    </xdr:to>
    <xdr:sp macro="" textlink="">
      <xdr:nvSpPr>
        <xdr:cNvPr id="871" name="楕円 870"/>
        <xdr:cNvSpPr/>
      </xdr:nvSpPr>
      <xdr:spPr>
        <a:xfrm>
          <a:off x="12763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10886</xdr:rowOff>
    </xdr:from>
    <xdr:to>
      <xdr:col>71</xdr:col>
      <xdr:colOff>177800</xdr:colOff>
      <xdr:row>104</xdr:row>
      <xdr:rowOff>76200</xdr:rowOff>
    </xdr:to>
    <xdr:cxnSp macro="">
      <xdr:nvCxnSpPr>
        <xdr:cNvPr id="872" name="直線コネクタ 871"/>
        <xdr:cNvCxnSpPr/>
      </xdr:nvCxnSpPr>
      <xdr:spPr>
        <a:xfrm>
          <a:off x="12814300" y="178416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73" name="n_1main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4734</xdr:rowOff>
    </xdr:from>
    <xdr:ext cx="405111" cy="259045"/>
    <xdr:sp macro="" textlink="">
      <xdr:nvSpPr>
        <xdr:cNvPr id="874" name="n_2mainValue【庁舎】&#10;有形固定資産減価償却率"/>
        <xdr:cNvSpPr txBox="1"/>
      </xdr:nvSpPr>
      <xdr:spPr>
        <a:xfrm>
          <a:off x="14389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875" name="n_3mainValue【庁舎】&#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76" name="n_4main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7" name="正方形/長方形 8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8" name="正方形/長方形 8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9" name="正方形/長方形 8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0" name="正方形/長方形 8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1" name="正方形/長方形 8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2" name="正方形/長方形 8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3" name="正方形/長方形 8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4" name="正方形/長方形 8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5" name="テキスト ボックス 8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6" name="直線コネクタ 8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7" name="直線コネクタ 8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8" name="テキスト ボックス 8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9" name="直線コネクタ 8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0" name="テキスト ボックス 8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1" name="直線コネクタ 8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2" name="テキスト ボックス 8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3" name="直線コネクタ 8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4" name="テキスト ボックス 8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5" name="直線コネクタ 8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6" name="テキスト ボックス 8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7" name="直線コネクタ 8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8" name="テキスト ボックス 8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9" name="直線コネクタ 8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0" name="テキスト ボックス 8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02" name="直線コネクタ 901"/>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03"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04" name="直線コネクタ 903"/>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05"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06" name="直線コネクタ 905"/>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907"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08" name="フローチャート: 判断 907"/>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09" name="フローチャート: 判断 908"/>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35758</xdr:rowOff>
    </xdr:from>
    <xdr:ext cx="469744" cy="259045"/>
    <xdr:sp macro="" textlink="">
      <xdr:nvSpPr>
        <xdr:cNvPr id="910"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102144</xdr:rowOff>
    </xdr:from>
    <xdr:to>
      <xdr:col>107</xdr:col>
      <xdr:colOff>101600</xdr:colOff>
      <xdr:row>106</xdr:row>
      <xdr:rowOff>32294</xdr:rowOff>
    </xdr:to>
    <xdr:sp macro="" textlink="">
      <xdr:nvSpPr>
        <xdr:cNvPr id="911" name="フローチャート: 判断 910"/>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48821</xdr:rowOff>
    </xdr:from>
    <xdr:ext cx="469744" cy="259045"/>
    <xdr:sp macro="" textlink="">
      <xdr:nvSpPr>
        <xdr:cNvPr id="912"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118473</xdr:rowOff>
    </xdr:from>
    <xdr:to>
      <xdr:col>102</xdr:col>
      <xdr:colOff>165100</xdr:colOff>
      <xdr:row>106</xdr:row>
      <xdr:rowOff>48623</xdr:rowOff>
    </xdr:to>
    <xdr:sp macro="" textlink="">
      <xdr:nvSpPr>
        <xdr:cNvPr id="913" name="フローチャート: 判断 912"/>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65150</xdr:rowOff>
    </xdr:from>
    <xdr:ext cx="469744" cy="259045"/>
    <xdr:sp macro="" textlink="">
      <xdr:nvSpPr>
        <xdr:cNvPr id="914"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128270</xdr:rowOff>
    </xdr:from>
    <xdr:to>
      <xdr:col>98</xdr:col>
      <xdr:colOff>38100</xdr:colOff>
      <xdr:row>106</xdr:row>
      <xdr:rowOff>58420</xdr:rowOff>
    </xdr:to>
    <xdr:sp macro="" textlink="">
      <xdr:nvSpPr>
        <xdr:cNvPr id="915" name="フローチャート: 判断 914"/>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106</xdr:row>
      <xdr:rowOff>49547</xdr:rowOff>
    </xdr:from>
    <xdr:ext cx="469744" cy="259045"/>
    <xdr:sp macro="" textlink="">
      <xdr:nvSpPr>
        <xdr:cNvPr id="916"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17" name="テキスト ボックス 9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2" name="楕円 921"/>
        <xdr:cNvSpPr/>
      </xdr:nvSpPr>
      <xdr:spPr>
        <a:xfrm>
          <a:off x="22110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33219</xdr:rowOff>
    </xdr:from>
    <xdr:ext cx="469744" cy="259045"/>
    <xdr:sp macro="" textlink="">
      <xdr:nvSpPr>
        <xdr:cNvPr id="923" name="【庁舎】&#10;一人当たり面積該当値テキスト"/>
        <xdr:cNvSpPr txBox="1"/>
      </xdr:nvSpPr>
      <xdr:spPr>
        <a:xfrm>
          <a:off x="22199600"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924" name="楕円 923"/>
        <xdr:cNvSpPr/>
      </xdr:nvSpPr>
      <xdr:spPr>
        <a:xfrm>
          <a:off x="2127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105592</xdr:rowOff>
    </xdr:to>
    <xdr:cxnSp macro="">
      <xdr:nvCxnSpPr>
        <xdr:cNvPr id="925" name="直線コネクタ 924"/>
        <xdr:cNvCxnSpPr/>
      </xdr:nvCxnSpPr>
      <xdr:spPr>
        <a:xfrm>
          <a:off x="21323300" y="18279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26" name="楕円 925"/>
        <xdr:cNvSpPr/>
      </xdr:nvSpPr>
      <xdr:spPr>
        <a:xfrm>
          <a:off x="20383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106</xdr:row>
      <xdr:rowOff>108857</xdr:rowOff>
    </xdr:to>
    <xdr:cxnSp macro="">
      <xdr:nvCxnSpPr>
        <xdr:cNvPr id="927" name="直線コネクタ 926"/>
        <xdr:cNvCxnSpPr/>
      </xdr:nvCxnSpPr>
      <xdr:spPr>
        <a:xfrm flipV="1">
          <a:off x="20434300" y="18279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928" name="楕円 927"/>
        <xdr:cNvSpPr/>
      </xdr:nvSpPr>
      <xdr:spPr>
        <a:xfrm>
          <a:off x="19494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105592</xdr:rowOff>
    </xdr:from>
    <xdr:to>
      <xdr:col>107</xdr:col>
      <xdr:colOff>50800</xdr:colOff>
      <xdr:row>106</xdr:row>
      <xdr:rowOff>108857</xdr:rowOff>
    </xdr:to>
    <xdr:cxnSp macro="">
      <xdr:nvCxnSpPr>
        <xdr:cNvPr id="929" name="直線コネクタ 928"/>
        <xdr:cNvCxnSpPr/>
      </xdr:nvCxnSpPr>
      <xdr:spPr>
        <a:xfrm>
          <a:off x="19545300" y="18279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85816</xdr:rowOff>
    </xdr:from>
    <xdr:to>
      <xdr:col>98</xdr:col>
      <xdr:colOff>38100</xdr:colOff>
      <xdr:row>106</xdr:row>
      <xdr:rowOff>15966</xdr:rowOff>
    </xdr:to>
    <xdr:sp macro="" textlink="">
      <xdr:nvSpPr>
        <xdr:cNvPr id="930" name="楕円 929"/>
        <xdr:cNvSpPr/>
      </xdr:nvSpPr>
      <xdr:spPr>
        <a:xfrm>
          <a:off x="18605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136616</xdr:rowOff>
    </xdr:from>
    <xdr:to>
      <xdr:col>102</xdr:col>
      <xdr:colOff>114300</xdr:colOff>
      <xdr:row>106</xdr:row>
      <xdr:rowOff>105592</xdr:rowOff>
    </xdr:to>
    <xdr:cxnSp macro="">
      <xdr:nvCxnSpPr>
        <xdr:cNvPr id="931" name="直線コネクタ 930"/>
        <xdr:cNvCxnSpPr/>
      </xdr:nvCxnSpPr>
      <xdr:spPr>
        <a:xfrm>
          <a:off x="18656300" y="18138866"/>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147519</xdr:rowOff>
    </xdr:from>
    <xdr:ext cx="469744" cy="259045"/>
    <xdr:sp macro="" textlink="">
      <xdr:nvSpPr>
        <xdr:cNvPr id="932" name="n_1mainValue【庁舎】&#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933" name="n_2mainValue【庁舎】&#10;一人当たり面積"/>
        <xdr:cNvSpPr txBox="1"/>
      </xdr:nvSpPr>
      <xdr:spPr>
        <a:xfrm>
          <a:off x="20199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147519</xdr:rowOff>
    </xdr:from>
    <xdr:ext cx="469744" cy="259045"/>
    <xdr:sp macro="" textlink="">
      <xdr:nvSpPr>
        <xdr:cNvPr id="934" name="n_3mainValue【庁舎】&#10;一人当たり面積"/>
        <xdr:cNvSpPr txBox="1"/>
      </xdr:nvSpPr>
      <xdr:spPr>
        <a:xfrm>
          <a:off x="19310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32493</xdr:rowOff>
    </xdr:from>
    <xdr:ext cx="469744" cy="259045"/>
    <xdr:sp macro="" textlink="">
      <xdr:nvSpPr>
        <xdr:cNvPr id="935" name="n_4mainValue【庁舎】&#10;一人当たり面積"/>
        <xdr:cNvSpPr txBox="1"/>
      </xdr:nvSpPr>
      <xdr:spPr>
        <a:xfrm>
          <a:off x="184214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6" name="正方形/長方形 9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7" name="正方形/長方形 9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8" name="テキスト ボックス 9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類似団体と比較して有形固定資産減価償却率が高くなっている施設は主に市民会館、一般廃棄物処理施設であり、低くなっている施設は主に図書館、体育館・プール、保健センターである。平成３０年度に図書館機能を有した</a:t>
          </a:r>
          <a:r>
            <a:rPr kumimoji="1" lang="ja-JP" altLang="en-US" sz="1100" b="0" i="0" baseline="0">
              <a:solidFill>
                <a:schemeClr val="dk1"/>
              </a:solidFill>
              <a:effectLst/>
              <a:latin typeface="+mn-lt"/>
              <a:ea typeface="+mn-ea"/>
              <a:cs typeface="+mn-cs"/>
            </a:rPr>
            <a:t>生涯</a:t>
          </a:r>
          <a:r>
            <a:rPr kumimoji="1" lang="ja-JP" altLang="ja-JP" sz="1100" b="0" i="0" baseline="0">
              <a:solidFill>
                <a:schemeClr val="dk1"/>
              </a:solidFill>
              <a:effectLst/>
              <a:latin typeface="+mn-lt"/>
              <a:ea typeface="+mn-ea"/>
              <a:cs typeface="+mn-cs"/>
            </a:rPr>
            <a:t>学習センターを開所したが、公民館の老朽化は進んでおり、適正な老朽化対策の実施や維持管理が必要である。消防施設については、平成</a:t>
          </a:r>
          <a:r>
            <a:rPr kumimoji="1" lang="ja-JP" altLang="en-US" sz="1100" b="0" i="0" baseline="0">
              <a:solidFill>
                <a:schemeClr val="dk1"/>
              </a:solidFill>
              <a:effectLst/>
              <a:latin typeface="+mn-lt"/>
              <a:ea typeface="+mn-ea"/>
              <a:cs typeface="+mn-cs"/>
            </a:rPr>
            <a:t>２５</a:t>
          </a:r>
          <a:r>
            <a:rPr kumimoji="1" lang="ja-JP" altLang="ja-JP" sz="1100" b="0" i="0" baseline="0">
              <a:solidFill>
                <a:schemeClr val="dk1"/>
              </a:solidFill>
              <a:effectLst/>
              <a:latin typeface="+mn-lt"/>
              <a:ea typeface="+mn-ea"/>
              <a:cs typeface="+mn-cs"/>
            </a:rPr>
            <a:t>年度に消防本部等は埼玉東部消防組合に譲渡したものの、市内</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か所の消防分団施設を所有しており、いずれも老朽化が進んでいる。平成２９年度に第３分団施設を更新し、その他の施設についても適正な長寿命化対策が必要である。体育館・プールについては、屋内体育施設である勤労者体育センターは昭和</a:t>
          </a:r>
          <a:r>
            <a:rPr kumimoji="1" lang="ja-JP" altLang="en-US" sz="1100" b="0" i="0" baseline="0">
              <a:solidFill>
                <a:schemeClr val="dk1"/>
              </a:solidFill>
              <a:effectLst/>
              <a:latin typeface="+mn-lt"/>
              <a:ea typeface="+mn-ea"/>
              <a:cs typeface="+mn-cs"/>
            </a:rPr>
            <a:t>６３</a:t>
          </a:r>
          <a:r>
            <a:rPr kumimoji="1" lang="ja-JP" altLang="ja-JP" sz="1100" b="0" i="0" baseline="0">
              <a:solidFill>
                <a:schemeClr val="dk1"/>
              </a:solidFill>
              <a:effectLst/>
              <a:latin typeface="+mn-lt"/>
              <a:ea typeface="+mn-ea"/>
              <a:cs typeface="+mn-cs"/>
            </a:rPr>
            <a:t>年の建設以来償却率が５０％を超えているものの、温水プール施設であるＢ＆Ｇ海洋センターは平成８年の建設で比較的新しい上、平成２７年度には大規模改修を実施したため有形固定資産減価償却率は低くなっている。今後は勤労者体育センターの長寿命化対策の実施が必要である。保健センターについては平成１５年度に開所した施設のため、有形固定資産減価償却率は低い。今後も適切な維持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52,404
51,874
24.92
15,160,143
14,483,337
585,381
9,964,653
11,794,391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上回る税収があるため、０．８６となっている。平成２７年度以降ほぼ横ばいであるが、更なる財政力の向上のため、各種滞納対策や休日、夜間の納税相談窓口及び納税コールセンターの開設などの税の徴収強化等を図り、税収増加等による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26458</xdr:rowOff>
    </xdr:to>
    <xdr:cxnSp macro="">
      <xdr:nvCxnSpPr>
        <xdr:cNvPr id="69" name="直線コネクタ 68"/>
        <xdr:cNvCxnSpPr/>
      </xdr:nvCxnSpPr>
      <xdr:spPr>
        <a:xfrm flipV="1">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26458</xdr:rowOff>
    </xdr:to>
    <xdr:cxnSp macro="">
      <xdr:nvCxnSpPr>
        <xdr:cNvPr id="72" name="直線コネクタ 71"/>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xdr:cNvCxnSpPr/>
      </xdr:nvCxnSpPr>
      <xdr:spPr>
        <a:xfrm flipV="1">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子高齢化の進展による社会保障費や公共施設の維持管理等に要する物件費等が増加傾向にあり、近年、経常収支比率が急激に上昇している。税の徴収体制の強化や受益と負担の見直し等を行い、歳入の確保を図るとともに、事務執行経費の削減、民間への業務委託の推進、指定管理者制度等の活用を図ることにより、経常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102362</xdr:rowOff>
    </xdr:to>
    <xdr:cxnSp macro="">
      <xdr:nvCxnSpPr>
        <xdr:cNvPr id="130" name="直線コネクタ 129"/>
        <xdr:cNvCxnSpPr/>
      </xdr:nvCxnSpPr>
      <xdr:spPr>
        <a:xfrm>
          <a:off x="4114800" y="1067435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44450</xdr:rowOff>
    </xdr:to>
    <xdr:cxnSp macro="">
      <xdr:nvCxnSpPr>
        <xdr:cNvPr id="133" name="直線コネクタ 132"/>
        <xdr:cNvCxnSpPr/>
      </xdr:nvCxnSpPr>
      <xdr:spPr>
        <a:xfrm>
          <a:off x="3225800" y="1055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61</xdr:row>
      <xdr:rowOff>95250</xdr:rowOff>
    </xdr:to>
    <xdr:cxnSp macro="">
      <xdr:nvCxnSpPr>
        <xdr:cNvPr id="136" name="直線コネクタ 135"/>
        <xdr:cNvCxnSpPr/>
      </xdr:nvCxnSpPr>
      <xdr:spPr>
        <a:xfrm>
          <a:off x="2336800" y="103606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10922</xdr:rowOff>
    </xdr:from>
    <xdr:to>
      <xdr:col>11</xdr:col>
      <xdr:colOff>31750</xdr:colOff>
      <xdr:row>60</xdr:row>
      <xdr:rowOff>73660</xdr:rowOff>
    </xdr:to>
    <xdr:cxnSp macro="">
      <xdr:nvCxnSpPr>
        <xdr:cNvPr id="139" name="直線コネクタ 138"/>
        <xdr:cNvCxnSpPr/>
      </xdr:nvCxnSpPr>
      <xdr:spPr>
        <a:xfrm>
          <a:off x="1447800" y="1029792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49" name="楕円 148"/>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68089</xdr:rowOff>
    </xdr:from>
    <xdr:ext cx="762000" cy="259045"/>
    <xdr:sp macro="" textlink="">
      <xdr:nvSpPr>
        <xdr:cNvPr id="150" name="財政構造の弾力性該当値テキスト"/>
        <xdr:cNvSpPr txBox="1"/>
      </xdr:nvSpPr>
      <xdr:spPr>
        <a:xfrm>
          <a:off x="50419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1" name="楕円 150"/>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2" name="テキスト ボックス 151"/>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3" name="楕円 152"/>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4" name="テキスト ボックス 153"/>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5" name="楕円 154"/>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6" name="テキスト ボックス 155"/>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131572</xdr:rowOff>
    </xdr:from>
    <xdr:to>
      <xdr:col>7</xdr:col>
      <xdr:colOff>31750</xdr:colOff>
      <xdr:row>60</xdr:row>
      <xdr:rowOff>61722</xdr:rowOff>
    </xdr:to>
    <xdr:sp macro="" textlink="">
      <xdr:nvSpPr>
        <xdr:cNvPr id="157" name="楕円 156"/>
        <xdr:cNvSpPr/>
      </xdr:nvSpPr>
      <xdr:spPr>
        <a:xfrm>
          <a:off x="1397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71899</xdr:rowOff>
    </xdr:from>
    <xdr:ext cx="762000" cy="259045"/>
    <xdr:sp macro="" textlink="">
      <xdr:nvSpPr>
        <xdr:cNvPr id="158" name="テキスト ボックス 157"/>
        <xdr:cNvSpPr txBox="1"/>
      </xdr:nvSpPr>
      <xdr:spPr>
        <a:xfrm>
          <a:off x="1066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と比較して、人件費・物件費等の人口一人当たりの決算額が低くなっている要因として、ごみ処理業務、火葬業務、消防業務を一部事務組合で行っていることが挙げられる。しかしながら、一部事務組合に支出している負担金のうち人件費・物件費等に充てる額を加えた場合、人口一人当たりの金額は大幅に増加することになる。今後はこれらも含めた経費について、抑制に務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1677</xdr:rowOff>
    </xdr:from>
    <xdr:to>
      <xdr:col>23</xdr:col>
      <xdr:colOff>133350</xdr:colOff>
      <xdr:row>81</xdr:row>
      <xdr:rowOff>29524</xdr:rowOff>
    </xdr:to>
    <xdr:cxnSp macro="">
      <xdr:nvCxnSpPr>
        <xdr:cNvPr id="191" name="直線コネクタ 190"/>
        <xdr:cNvCxnSpPr/>
      </xdr:nvCxnSpPr>
      <xdr:spPr>
        <a:xfrm flipV="1">
          <a:off x="4114800" y="13889127"/>
          <a:ext cx="838200" cy="2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38143</xdr:rowOff>
    </xdr:from>
    <xdr:to>
      <xdr:col>19</xdr:col>
      <xdr:colOff>133350</xdr:colOff>
      <xdr:row>81</xdr:row>
      <xdr:rowOff>29524</xdr:rowOff>
    </xdr:to>
    <xdr:cxnSp macro="">
      <xdr:nvCxnSpPr>
        <xdr:cNvPr id="194" name="直線コネクタ 193"/>
        <xdr:cNvCxnSpPr/>
      </xdr:nvCxnSpPr>
      <xdr:spPr>
        <a:xfrm>
          <a:off x="3225800" y="13754143"/>
          <a:ext cx="889000" cy="16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38143</xdr:rowOff>
    </xdr:from>
    <xdr:to>
      <xdr:col>15</xdr:col>
      <xdr:colOff>82550</xdr:colOff>
      <xdr:row>80</xdr:row>
      <xdr:rowOff>40943</xdr:rowOff>
    </xdr:to>
    <xdr:cxnSp macro="">
      <xdr:nvCxnSpPr>
        <xdr:cNvPr id="197" name="直線コネクタ 196"/>
        <xdr:cNvCxnSpPr/>
      </xdr:nvCxnSpPr>
      <xdr:spPr>
        <a:xfrm flipV="1">
          <a:off x="2336800" y="13754143"/>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40943</xdr:rowOff>
    </xdr:from>
    <xdr:to>
      <xdr:col>11</xdr:col>
      <xdr:colOff>31750</xdr:colOff>
      <xdr:row>80</xdr:row>
      <xdr:rowOff>64542</xdr:rowOff>
    </xdr:to>
    <xdr:cxnSp macro="">
      <xdr:nvCxnSpPr>
        <xdr:cNvPr id="200" name="直線コネクタ 199"/>
        <xdr:cNvCxnSpPr/>
      </xdr:nvCxnSpPr>
      <xdr:spPr>
        <a:xfrm flipV="1">
          <a:off x="1447800" y="13756943"/>
          <a:ext cx="889000" cy="2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122327</xdr:rowOff>
    </xdr:from>
    <xdr:to>
      <xdr:col>23</xdr:col>
      <xdr:colOff>184150</xdr:colOff>
      <xdr:row>81</xdr:row>
      <xdr:rowOff>52477</xdr:rowOff>
    </xdr:to>
    <xdr:sp macro="" textlink="">
      <xdr:nvSpPr>
        <xdr:cNvPr id="210" name="楕円 209"/>
        <xdr:cNvSpPr/>
      </xdr:nvSpPr>
      <xdr:spPr>
        <a:xfrm>
          <a:off x="4902200" y="138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43604</xdr:rowOff>
    </xdr:from>
    <xdr:ext cx="762000" cy="259045"/>
    <xdr:sp macro="" textlink="">
      <xdr:nvSpPr>
        <xdr:cNvPr id="211" name="人件費・物件費等の状況該当値テキスト"/>
        <xdr:cNvSpPr txBox="1"/>
      </xdr:nvSpPr>
      <xdr:spPr>
        <a:xfrm>
          <a:off x="5041900" y="1375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150174</xdr:rowOff>
    </xdr:from>
    <xdr:to>
      <xdr:col>19</xdr:col>
      <xdr:colOff>184150</xdr:colOff>
      <xdr:row>81</xdr:row>
      <xdr:rowOff>80324</xdr:rowOff>
    </xdr:to>
    <xdr:sp macro="" textlink="">
      <xdr:nvSpPr>
        <xdr:cNvPr id="212" name="楕円 211"/>
        <xdr:cNvSpPr/>
      </xdr:nvSpPr>
      <xdr:spPr>
        <a:xfrm>
          <a:off x="4064000" y="1386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90501</xdr:rowOff>
    </xdr:from>
    <xdr:ext cx="736600" cy="259045"/>
    <xdr:sp macro="" textlink="">
      <xdr:nvSpPr>
        <xdr:cNvPr id="213" name="テキスト ボックス 212"/>
        <xdr:cNvSpPr txBox="1"/>
      </xdr:nvSpPr>
      <xdr:spPr>
        <a:xfrm>
          <a:off x="3733800" y="13635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158793</xdr:rowOff>
    </xdr:from>
    <xdr:to>
      <xdr:col>15</xdr:col>
      <xdr:colOff>133350</xdr:colOff>
      <xdr:row>80</xdr:row>
      <xdr:rowOff>88943</xdr:rowOff>
    </xdr:to>
    <xdr:sp macro="" textlink="">
      <xdr:nvSpPr>
        <xdr:cNvPr id="214" name="楕円 213"/>
        <xdr:cNvSpPr/>
      </xdr:nvSpPr>
      <xdr:spPr>
        <a:xfrm>
          <a:off x="3175000" y="1370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99120</xdr:rowOff>
    </xdr:from>
    <xdr:ext cx="762000" cy="259045"/>
    <xdr:sp macro="" textlink="">
      <xdr:nvSpPr>
        <xdr:cNvPr id="215" name="テキスト ボックス 214"/>
        <xdr:cNvSpPr txBox="1"/>
      </xdr:nvSpPr>
      <xdr:spPr>
        <a:xfrm>
          <a:off x="2844800" y="1347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161593</xdr:rowOff>
    </xdr:from>
    <xdr:to>
      <xdr:col>11</xdr:col>
      <xdr:colOff>82550</xdr:colOff>
      <xdr:row>80</xdr:row>
      <xdr:rowOff>91743</xdr:rowOff>
    </xdr:to>
    <xdr:sp macro="" textlink="">
      <xdr:nvSpPr>
        <xdr:cNvPr id="216" name="楕円 215"/>
        <xdr:cNvSpPr/>
      </xdr:nvSpPr>
      <xdr:spPr>
        <a:xfrm>
          <a:off x="2286000" y="1370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101920</xdr:rowOff>
    </xdr:from>
    <xdr:ext cx="762000" cy="259045"/>
    <xdr:sp macro="" textlink="">
      <xdr:nvSpPr>
        <xdr:cNvPr id="217" name="テキスト ボックス 216"/>
        <xdr:cNvSpPr txBox="1"/>
      </xdr:nvSpPr>
      <xdr:spPr>
        <a:xfrm>
          <a:off x="1955800" y="1347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13742</xdr:rowOff>
    </xdr:from>
    <xdr:to>
      <xdr:col>7</xdr:col>
      <xdr:colOff>31750</xdr:colOff>
      <xdr:row>80</xdr:row>
      <xdr:rowOff>115342</xdr:rowOff>
    </xdr:to>
    <xdr:sp macro="" textlink="">
      <xdr:nvSpPr>
        <xdr:cNvPr id="218" name="楕円 217"/>
        <xdr:cNvSpPr/>
      </xdr:nvSpPr>
      <xdr:spPr>
        <a:xfrm>
          <a:off x="1397000" y="137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125519</xdr:rowOff>
    </xdr:from>
    <xdr:ext cx="762000" cy="259045"/>
    <xdr:sp macro="" textlink="">
      <xdr:nvSpPr>
        <xdr:cNvPr id="219" name="テキスト ボックス 218"/>
        <xdr:cNvSpPr txBox="1"/>
      </xdr:nvSpPr>
      <xdr:spPr>
        <a:xfrm>
          <a:off x="1066800" y="1349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０．４ポイント増加しているものの、類似団体平均を下回っている。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152400</xdr:rowOff>
    </xdr:to>
    <xdr:cxnSp macro="">
      <xdr:nvCxnSpPr>
        <xdr:cNvPr id="255" name="直線コネクタ 254"/>
        <xdr:cNvCxnSpPr/>
      </xdr:nvCxnSpPr>
      <xdr:spPr>
        <a:xfrm>
          <a:off x="16179800" y="146567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83457</xdr:rowOff>
    </xdr:to>
    <xdr:cxnSp macro="">
      <xdr:nvCxnSpPr>
        <xdr:cNvPr id="258" name="直線コネクタ 257"/>
        <xdr:cNvCxnSpPr/>
      </xdr:nvCxnSpPr>
      <xdr:spPr>
        <a:xfrm>
          <a:off x="15290800" y="145705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117929</xdr:rowOff>
    </xdr:to>
    <xdr:cxnSp macro="">
      <xdr:nvCxnSpPr>
        <xdr:cNvPr id="261" name="直線コネクタ 260"/>
        <xdr:cNvCxnSpPr/>
      </xdr:nvCxnSpPr>
      <xdr:spPr>
        <a:xfrm flipV="1">
          <a:off x="14401800" y="145705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86</xdr:row>
      <xdr:rowOff>32657</xdr:rowOff>
    </xdr:to>
    <xdr:cxnSp macro="">
      <xdr:nvCxnSpPr>
        <xdr:cNvPr id="264" name="直線コネクタ 263"/>
        <xdr:cNvCxnSpPr/>
      </xdr:nvCxnSpPr>
      <xdr:spPr>
        <a:xfrm flipV="1">
          <a:off x="13512800" y="146911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5"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6" name="楕円 275"/>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7" name="テキスト ボックス 276"/>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78" name="楕円 277"/>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79" name="テキスト ボックス 278"/>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0" name="楕円 279"/>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81" name="テキスト ボックス 280"/>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2" name="楕円 281"/>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3" name="テキスト ボックス 282"/>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でごみ処理業務、火葬業務、消防業務を行っているため類似団体平均を下回っていたが、制度改正や権限移譲などに伴う業務量の増加等から職員数の増加により、令和元年度は、類似団体の平均を上回った。今後は、定員適正化を進め、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144039</xdr:rowOff>
    </xdr:from>
    <xdr:to>
      <xdr:col>81</xdr:col>
      <xdr:colOff>44450</xdr:colOff>
      <xdr:row>61</xdr:row>
      <xdr:rowOff>16828</xdr:rowOff>
    </xdr:to>
    <xdr:cxnSp macro="">
      <xdr:nvCxnSpPr>
        <xdr:cNvPr id="318" name="直線コネクタ 317"/>
        <xdr:cNvCxnSpPr/>
      </xdr:nvCxnSpPr>
      <xdr:spPr>
        <a:xfrm>
          <a:off x="16179800" y="10431039"/>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135996</xdr:rowOff>
    </xdr:from>
    <xdr:to>
      <xdr:col>77</xdr:col>
      <xdr:colOff>44450</xdr:colOff>
      <xdr:row>60</xdr:row>
      <xdr:rowOff>144039</xdr:rowOff>
    </xdr:to>
    <xdr:cxnSp macro="">
      <xdr:nvCxnSpPr>
        <xdr:cNvPr id="321" name="直線コネクタ 320"/>
        <xdr:cNvCxnSpPr/>
      </xdr:nvCxnSpPr>
      <xdr:spPr>
        <a:xfrm>
          <a:off x="15290800" y="104229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103822</xdr:rowOff>
    </xdr:from>
    <xdr:to>
      <xdr:col>72</xdr:col>
      <xdr:colOff>203200</xdr:colOff>
      <xdr:row>60</xdr:row>
      <xdr:rowOff>135996</xdr:rowOff>
    </xdr:to>
    <xdr:cxnSp macro="">
      <xdr:nvCxnSpPr>
        <xdr:cNvPr id="324" name="直線コネクタ 323"/>
        <xdr:cNvCxnSpPr/>
      </xdr:nvCxnSpPr>
      <xdr:spPr>
        <a:xfrm>
          <a:off x="14401800" y="10390822"/>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103822</xdr:rowOff>
    </xdr:to>
    <xdr:cxnSp macro="">
      <xdr:nvCxnSpPr>
        <xdr:cNvPr id="327" name="直線コネクタ 326"/>
        <xdr:cNvCxnSpPr/>
      </xdr:nvCxnSpPr>
      <xdr:spPr>
        <a:xfrm>
          <a:off x="13512800" y="103727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137478</xdr:rowOff>
    </xdr:from>
    <xdr:to>
      <xdr:col>81</xdr:col>
      <xdr:colOff>95250</xdr:colOff>
      <xdr:row>61</xdr:row>
      <xdr:rowOff>67628</xdr:rowOff>
    </xdr:to>
    <xdr:sp macro="" textlink="">
      <xdr:nvSpPr>
        <xdr:cNvPr id="337" name="楕円 336"/>
        <xdr:cNvSpPr/>
      </xdr:nvSpPr>
      <xdr:spPr>
        <a:xfrm>
          <a:off x="169672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109555</xdr:rowOff>
    </xdr:from>
    <xdr:ext cx="762000" cy="259045"/>
    <xdr:sp macro="" textlink="">
      <xdr:nvSpPr>
        <xdr:cNvPr id="338" name="定員管理の状況該当値テキスト"/>
        <xdr:cNvSpPr txBox="1"/>
      </xdr:nvSpPr>
      <xdr:spPr>
        <a:xfrm>
          <a:off x="17106900" y="1039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93239</xdr:rowOff>
    </xdr:from>
    <xdr:to>
      <xdr:col>77</xdr:col>
      <xdr:colOff>95250</xdr:colOff>
      <xdr:row>61</xdr:row>
      <xdr:rowOff>23389</xdr:rowOff>
    </xdr:to>
    <xdr:sp macro="" textlink="">
      <xdr:nvSpPr>
        <xdr:cNvPr id="339" name="楕円 338"/>
        <xdr:cNvSpPr/>
      </xdr:nvSpPr>
      <xdr:spPr>
        <a:xfrm>
          <a:off x="16129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33566</xdr:rowOff>
    </xdr:from>
    <xdr:ext cx="736600" cy="259045"/>
    <xdr:sp macro="" textlink="">
      <xdr:nvSpPr>
        <xdr:cNvPr id="340" name="テキスト ボックス 339"/>
        <xdr:cNvSpPr txBox="1"/>
      </xdr:nvSpPr>
      <xdr:spPr>
        <a:xfrm>
          <a:off x="15798800" y="1014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85196</xdr:rowOff>
    </xdr:from>
    <xdr:to>
      <xdr:col>73</xdr:col>
      <xdr:colOff>44450</xdr:colOff>
      <xdr:row>61</xdr:row>
      <xdr:rowOff>15346</xdr:rowOff>
    </xdr:to>
    <xdr:sp macro="" textlink="">
      <xdr:nvSpPr>
        <xdr:cNvPr id="341" name="楕円 340"/>
        <xdr:cNvSpPr/>
      </xdr:nvSpPr>
      <xdr:spPr>
        <a:xfrm>
          <a:off x="15240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25523</xdr:rowOff>
    </xdr:from>
    <xdr:ext cx="762000" cy="259045"/>
    <xdr:sp macro="" textlink="">
      <xdr:nvSpPr>
        <xdr:cNvPr id="342" name="テキスト ボックス 341"/>
        <xdr:cNvSpPr txBox="1"/>
      </xdr:nvSpPr>
      <xdr:spPr>
        <a:xfrm>
          <a:off x="14909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53022</xdr:rowOff>
    </xdr:from>
    <xdr:to>
      <xdr:col>68</xdr:col>
      <xdr:colOff>203200</xdr:colOff>
      <xdr:row>60</xdr:row>
      <xdr:rowOff>154622</xdr:rowOff>
    </xdr:to>
    <xdr:sp macro="" textlink="">
      <xdr:nvSpPr>
        <xdr:cNvPr id="343" name="楕円 342"/>
        <xdr:cNvSpPr/>
      </xdr:nvSpPr>
      <xdr:spPr>
        <a:xfrm>
          <a:off x="14351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164799</xdr:rowOff>
    </xdr:from>
    <xdr:ext cx="762000" cy="259045"/>
    <xdr:sp macro="" textlink="">
      <xdr:nvSpPr>
        <xdr:cNvPr id="344" name="テキスト ボックス 343"/>
        <xdr:cNvSpPr txBox="1"/>
      </xdr:nvSpPr>
      <xdr:spPr>
        <a:xfrm>
          <a:off x="14020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45" name="楕円 344"/>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46" name="テキスト ボックス 345"/>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２８年度から土地開発公社による都市計画道路白岡駅西口線用地の先行取得などにより、類似団体の平均を上回り増加傾向にある。今後も、都市計画道路の整備等が予定されているが、緊急度・住民ニーズを的確に把握した事業の選択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41487</xdr:rowOff>
    </xdr:to>
    <xdr:cxnSp macro="">
      <xdr:nvCxnSpPr>
        <xdr:cNvPr id="379" name="直線コネクタ 378"/>
        <xdr:cNvCxnSpPr/>
      </xdr:nvCxnSpPr>
      <xdr:spPr>
        <a:xfrm flipV="1">
          <a:off x="16179800" y="716999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41487</xdr:rowOff>
    </xdr:to>
    <xdr:cxnSp macro="">
      <xdr:nvCxnSpPr>
        <xdr:cNvPr id="382" name="直線コネクタ 381"/>
        <xdr:cNvCxnSpPr/>
      </xdr:nvCxnSpPr>
      <xdr:spPr>
        <a:xfrm>
          <a:off x="15290800" y="721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42</xdr:row>
      <xdr:rowOff>17356</xdr:rowOff>
    </xdr:to>
    <xdr:cxnSp macro="">
      <xdr:nvCxnSpPr>
        <xdr:cNvPr id="385" name="直線コネクタ 384"/>
        <xdr:cNvCxnSpPr/>
      </xdr:nvCxnSpPr>
      <xdr:spPr>
        <a:xfrm>
          <a:off x="14401800" y="71860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156633</xdr:rowOff>
    </xdr:to>
    <xdr:cxnSp macro="">
      <xdr:nvCxnSpPr>
        <xdr:cNvPr id="388" name="直線コネクタ 387"/>
        <xdr:cNvCxnSpPr/>
      </xdr:nvCxnSpPr>
      <xdr:spPr>
        <a:xfrm>
          <a:off x="13512800" y="70976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398" name="楕円 397"/>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399" name="公債費負担の状況該当値テキスト"/>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0" name="楕円 399"/>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1" name="テキスト ボックス 400"/>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2" name="楕円 401"/>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3" name="テキスト ボックス 402"/>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4" name="楕円 403"/>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05" name="テキスト ボックス 404"/>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6" name="楕円 405"/>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7" name="テキスト ボックス 406"/>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平成２７年度からは将来負担比率が生じていなかったが、平成３０年度に１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９％となった。主な要因としては、生涯学習施設整備事業に伴う特定目的基金の取崩し及び地方債発行の発行であるが、今後も都市計画道路の整備など将来負担比率の増加が見込まれるため、交付税算入率の高い地方債を優先的に活用する等、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148505</xdr:rowOff>
    </xdr:from>
    <xdr:ext cx="736600" cy="259045"/>
    <xdr:sp macro="" textlink="">
      <xdr:nvSpPr>
        <xdr:cNvPr id="442" name="テキスト ボックス 441"/>
        <xdr:cNvSpPr txBox="1"/>
      </xdr:nvSpPr>
      <xdr:spPr>
        <a:xfrm>
          <a:off x="15798800" y="272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18339</xdr:rowOff>
    </xdr:from>
    <xdr:to>
      <xdr:col>77</xdr:col>
      <xdr:colOff>95250</xdr:colOff>
      <xdr:row>14</xdr:row>
      <xdr:rowOff>119939</xdr:rowOff>
    </xdr:to>
    <xdr:sp macro="" textlink="">
      <xdr:nvSpPr>
        <xdr:cNvPr id="454" name="楕円 453"/>
        <xdr:cNvSpPr/>
      </xdr:nvSpPr>
      <xdr:spPr>
        <a:xfrm>
          <a:off x="16129000" y="24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130116</xdr:rowOff>
    </xdr:from>
    <xdr:ext cx="736600" cy="259045"/>
    <xdr:sp macro="" textlink="">
      <xdr:nvSpPr>
        <xdr:cNvPr id="455" name="テキスト ボックス 454"/>
        <xdr:cNvSpPr txBox="1"/>
      </xdr:nvSpPr>
      <xdr:spPr>
        <a:xfrm>
          <a:off x="15798800" y="2187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52,404
51,874
24.92
15,160,143
14,483,337
585,381
9,964,653
11,794,391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件費に係る経常収支比率は、類似団体平均より低くなっているが、要因としてはごみ処理業務、火葬業務及び消防業務を一部事務組合で行っているためである。一部事務組合の人件費に充てる負担金を合計した場合には、類似団体平均を上回ることとなることから、今後は負担金として支出する分も含めた人件費関係経費全体について抑制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12700</xdr:rowOff>
    </xdr:to>
    <xdr:cxnSp macro="">
      <xdr:nvCxnSpPr>
        <xdr:cNvPr id="66" name="直線コネクタ 65"/>
        <xdr:cNvCxnSpPr/>
      </xdr:nvCxnSpPr>
      <xdr:spPr>
        <a:xfrm>
          <a:off x="3987800" y="6169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27940</xdr:rowOff>
    </xdr:to>
    <xdr:cxnSp macro="">
      <xdr:nvCxnSpPr>
        <xdr:cNvPr id="69" name="直線コネクタ 68"/>
        <xdr:cNvCxnSpPr/>
      </xdr:nvCxnSpPr>
      <xdr:spPr>
        <a:xfrm flipV="1">
          <a:off x="3098800" y="616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27940</xdr:rowOff>
    </xdr:to>
    <xdr:cxnSp macro="">
      <xdr:nvCxnSpPr>
        <xdr:cNvPr id="72" name="直線コネクタ 71"/>
        <xdr:cNvCxnSpPr/>
      </xdr:nvCxnSpPr>
      <xdr:spPr>
        <a:xfrm>
          <a:off x="2209800" y="619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20320</xdr:rowOff>
    </xdr:to>
    <xdr:cxnSp macro="">
      <xdr:nvCxnSpPr>
        <xdr:cNvPr id="75" name="直線コネクタ 74"/>
        <xdr:cNvCxnSpPr/>
      </xdr:nvCxnSpPr>
      <xdr:spPr>
        <a:xfrm>
          <a:off x="1320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物件費に係る経常収支比率は前年度比０．９ポイント増加し、類似団体の平均を上回った。小中学校へのエアコンの導入や生涯学習施設の維持管理費などが主な要因である。今後も効率的な行政運営を図るため、民間事業者への業務委託の推進、指定管理者制度導入施設の拡大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18</xdr:row>
      <xdr:rowOff>50800</xdr:rowOff>
    </xdr:to>
    <xdr:cxnSp macro="">
      <xdr:nvCxnSpPr>
        <xdr:cNvPr id="129" name="直線コネクタ 128"/>
        <xdr:cNvCxnSpPr/>
      </xdr:nvCxnSpPr>
      <xdr:spPr>
        <a:xfrm>
          <a:off x="15671800" y="30389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124279</xdr:rowOff>
    </xdr:to>
    <xdr:cxnSp macro="">
      <xdr:nvCxnSpPr>
        <xdr:cNvPr id="132" name="直線コネクタ 131"/>
        <xdr:cNvCxnSpPr/>
      </xdr:nvCxnSpPr>
      <xdr:spPr>
        <a:xfrm>
          <a:off x="14782800" y="29083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165100</xdr:rowOff>
    </xdr:to>
    <xdr:cxnSp macro="">
      <xdr:nvCxnSpPr>
        <xdr:cNvPr id="135" name="直線コネクタ 134"/>
        <xdr:cNvCxnSpPr/>
      </xdr:nvCxnSpPr>
      <xdr:spPr>
        <a:xfrm>
          <a:off x="13893800" y="2853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110671</xdr:rowOff>
    </xdr:to>
    <xdr:cxnSp macro="">
      <xdr:nvCxnSpPr>
        <xdr:cNvPr id="138" name="直線コネクタ 137"/>
        <xdr:cNvCxnSpPr/>
      </xdr:nvCxnSpPr>
      <xdr:spPr>
        <a:xfrm>
          <a:off x="13004800" y="2810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8" name="楕円 147"/>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9"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50" name="楕円 149"/>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51" name="テキスト ボックス 150"/>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3" name="テキスト ボックス 15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5" name="テキスト ボックス 154"/>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6" name="楕円 155"/>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57" name="テキスト ボックス 156"/>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扶助費に係る経常収支比率は類似団体平均を下回っているが、少子高齢化対策や生活保護などの扶助費が増加している。生活困窮者の自立を支援する等、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62230</xdr:rowOff>
    </xdr:from>
    <xdr:to>
      <xdr:col>24</xdr:col>
      <xdr:colOff>25400</xdr:colOff>
      <xdr:row>55</xdr:row>
      <xdr:rowOff>77470</xdr:rowOff>
    </xdr:to>
    <xdr:cxnSp macro="">
      <xdr:nvCxnSpPr>
        <xdr:cNvPr id="190" name="直線コネクタ 189"/>
        <xdr:cNvCxnSpPr/>
      </xdr:nvCxnSpPr>
      <xdr:spPr>
        <a:xfrm>
          <a:off x="3987800" y="9491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62230</xdr:rowOff>
    </xdr:to>
    <xdr:cxnSp macro="">
      <xdr:nvCxnSpPr>
        <xdr:cNvPr id="193" name="直線コネクタ 192"/>
        <xdr:cNvCxnSpPr/>
      </xdr:nvCxnSpPr>
      <xdr:spPr>
        <a:xfrm>
          <a:off x="3098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134620</xdr:rowOff>
    </xdr:from>
    <xdr:to>
      <xdr:col>15</xdr:col>
      <xdr:colOff>98425</xdr:colOff>
      <xdr:row>55</xdr:row>
      <xdr:rowOff>39370</xdr:rowOff>
    </xdr:to>
    <xdr:cxnSp macro="">
      <xdr:nvCxnSpPr>
        <xdr:cNvPr id="196" name="直線コネクタ 195"/>
        <xdr:cNvCxnSpPr/>
      </xdr:nvCxnSpPr>
      <xdr:spPr>
        <a:xfrm>
          <a:off x="2209800" y="9392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96520</xdr:rowOff>
    </xdr:from>
    <xdr:to>
      <xdr:col>11</xdr:col>
      <xdr:colOff>9525</xdr:colOff>
      <xdr:row>54</xdr:row>
      <xdr:rowOff>134620</xdr:rowOff>
    </xdr:to>
    <xdr:cxnSp macro="">
      <xdr:nvCxnSpPr>
        <xdr:cNvPr id="199" name="直線コネクタ 198"/>
        <xdr:cNvCxnSpPr/>
      </xdr:nvCxnSpPr>
      <xdr:spPr>
        <a:xfrm>
          <a:off x="1320800" y="9354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209" name="楕円 208"/>
        <xdr:cNvSpPr/>
      </xdr:nvSpPr>
      <xdr:spPr>
        <a:xfrm>
          <a:off x="4775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43197</xdr:rowOff>
    </xdr:from>
    <xdr:ext cx="762000" cy="259045"/>
    <xdr:sp macro="" textlink="">
      <xdr:nvSpPr>
        <xdr:cNvPr id="210" name="扶助費該当値テキスト"/>
        <xdr:cNvSpPr txBox="1"/>
      </xdr:nvSpPr>
      <xdr:spPr>
        <a:xfrm>
          <a:off x="4914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xdr:rowOff>
    </xdr:from>
    <xdr:to>
      <xdr:col>20</xdr:col>
      <xdr:colOff>38100</xdr:colOff>
      <xdr:row>55</xdr:row>
      <xdr:rowOff>113030</xdr:rowOff>
    </xdr:to>
    <xdr:sp macro="" textlink="">
      <xdr:nvSpPr>
        <xdr:cNvPr id="211" name="楕円 210"/>
        <xdr:cNvSpPr/>
      </xdr:nvSpPr>
      <xdr:spPr>
        <a:xfrm>
          <a:off x="3937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123207</xdr:rowOff>
    </xdr:from>
    <xdr:ext cx="736600" cy="259045"/>
    <xdr:sp macro="" textlink="">
      <xdr:nvSpPr>
        <xdr:cNvPr id="212" name="テキスト ボックス 211"/>
        <xdr:cNvSpPr txBox="1"/>
      </xdr:nvSpPr>
      <xdr:spPr>
        <a:xfrm>
          <a:off x="3606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3" name="楕円 212"/>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4" name="テキスト ボックス 213"/>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83820</xdr:rowOff>
    </xdr:from>
    <xdr:to>
      <xdr:col>11</xdr:col>
      <xdr:colOff>60325</xdr:colOff>
      <xdr:row>55</xdr:row>
      <xdr:rowOff>13970</xdr:rowOff>
    </xdr:to>
    <xdr:sp macro="" textlink="">
      <xdr:nvSpPr>
        <xdr:cNvPr id="215" name="楕円 214"/>
        <xdr:cNvSpPr/>
      </xdr:nvSpPr>
      <xdr:spPr>
        <a:xfrm>
          <a:off x="2159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24147</xdr:rowOff>
    </xdr:from>
    <xdr:ext cx="762000" cy="259045"/>
    <xdr:sp macro="" textlink="">
      <xdr:nvSpPr>
        <xdr:cNvPr id="216" name="テキスト ボックス 215"/>
        <xdr:cNvSpPr txBox="1"/>
      </xdr:nvSpPr>
      <xdr:spPr>
        <a:xfrm>
          <a:off x="1828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45720</xdr:rowOff>
    </xdr:from>
    <xdr:to>
      <xdr:col>6</xdr:col>
      <xdr:colOff>171450</xdr:colOff>
      <xdr:row>54</xdr:row>
      <xdr:rowOff>147320</xdr:rowOff>
    </xdr:to>
    <xdr:sp macro="" textlink="">
      <xdr:nvSpPr>
        <xdr:cNvPr id="217" name="楕円 216"/>
        <xdr:cNvSpPr/>
      </xdr:nvSpPr>
      <xdr:spPr>
        <a:xfrm>
          <a:off x="1270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157497</xdr:rowOff>
    </xdr:from>
    <xdr:ext cx="762000" cy="259045"/>
    <xdr:sp macro="" textlink="">
      <xdr:nvSpPr>
        <xdr:cNvPr id="218" name="テキスト ボックス 217"/>
        <xdr:cNvSpPr txBox="1"/>
      </xdr:nvSpPr>
      <xdr:spPr>
        <a:xfrm>
          <a:off x="939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その他に係る経常収支比率は、前年度比０．７ポイント増加し、類似団体平均を上回っている。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公共下水道事業特別会計や国民健康保険特別会計への赤字補てん的な繰出金の占める割合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高いものとなって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おり、今後も特別会計の経営健全化に努める。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92710</xdr:rowOff>
    </xdr:to>
    <xdr:cxnSp macro="">
      <xdr:nvCxnSpPr>
        <xdr:cNvPr id="251" name="直線コネクタ 250"/>
        <xdr:cNvCxnSpPr/>
      </xdr:nvCxnSpPr>
      <xdr:spPr>
        <a:xfrm>
          <a:off x="15671800" y="9812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39370</xdr:rowOff>
    </xdr:to>
    <xdr:cxnSp macro="">
      <xdr:nvCxnSpPr>
        <xdr:cNvPr id="254" name="直線コネクタ 253"/>
        <xdr:cNvCxnSpPr/>
      </xdr:nvCxnSpPr>
      <xdr:spPr>
        <a:xfrm>
          <a:off x="14782800" y="9705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104140</xdr:rowOff>
    </xdr:to>
    <xdr:cxnSp macro="">
      <xdr:nvCxnSpPr>
        <xdr:cNvPr id="257" name="直線コネクタ 256"/>
        <xdr:cNvCxnSpPr/>
      </xdr:nvCxnSpPr>
      <xdr:spPr>
        <a:xfrm>
          <a:off x="13893800" y="9568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43180</xdr:rowOff>
    </xdr:to>
    <xdr:cxnSp macro="">
      <xdr:nvCxnSpPr>
        <xdr:cNvPr id="260" name="直線コネクタ 259"/>
        <xdr:cNvCxnSpPr/>
      </xdr:nvCxnSpPr>
      <xdr:spPr>
        <a:xfrm flipV="1">
          <a:off x="13004800" y="9568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70" name="楕円 269"/>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71"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2" name="楕円 271"/>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73" name="テキスト ボックス 272"/>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6" name="楕円 275"/>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7" name="テキスト ボックス 276"/>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8" name="楕円 277"/>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9" name="テキスト ボックス 278"/>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補助費に係る経常収支比率は、一部事務組合で行っているごみ処理業務、火葬業務、消防業務に負担金を支出していることから類似団体平均を上回っており、比率は増加傾向にある。各種団体への補助金について、補助金額の見直しや廃止を行うなど適正化に努め、補助費等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61685</xdr:rowOff>
    </xdr:from>
    <xdr:to>
      <xdr:col>82</xdr:col>
      <xdr:colOff>107950</xdr:colOff>
      <xdr:row>38</xdr:row>
      <xdr:rowOff>87812</xdr:rowOff>
    </xdr:to>
    <xdr:cxnSp macro="">
      <xdr:nvCxnSpPr>
        <xdr:cNvPr id="313" name="直線コネクタ 312"/>
        <xdr:cNvCxnSpPr/>
      </xdr:nvCxnSpPr>
      <xdr:spPr>
        <a:xfrm flipV="1">
          <a:off x="15671800" y="657678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87812</xdr:rowOff>
    </xdr:to>
    <xdr:cxnSp macro="">
      <xdr:nvCxnSpPr>
        <xdr:cNvPr id="316" name="直線コネクタ 315"/>
        <xdr:cNvCxnSpPr/>
      </xdr:nvCxnSpPr>
      <xdr:spPr>
        <a:xfrm>
          <a:off x="14782800" y="65963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22497</xdr:rowOff>
    </xdr:from>
    <xdr:to>
      <xdr:col>73</xdr:col>
      <xdr:colOff>180975</xdr:colOff>
      <xdr:row>38</xdr:row>
      <xdr:rowOff>81280</xdr:rowOff>
    </xdr:to>
    <xdr:cxnSp macro="">
      <xdr:nvCxnSpPr>
        <xdr:cNvPr id="319" name="直線コネクタ 318"/>
        <xdr:cNvCxnSpPr/>
      </xdr:nvCxnSpPr>
      <xdr:spPr>
        <a:xfrm>
          <a:off x="13893800" y="65375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22497</xdr:rowOff>
    </xdr:to>
    <xdr:cxnSp macro="">
      <xdr:nvCxnSpPr>
        <xdr:cNvPr id="322" name="直線コネクタ 321"/>
        <xdr:cNvCxnSpPr/>
      </xdr:nvCxnSpPr>
      <xdr:spPr>
        <a:xfrm>
          <a:off x="13004800" y="65049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xdr:rowOff>
    </xdr:from>
    <xdr:to>
      <xdr:col>82</xdr:col>
      <xdr:colOff>158750</xdr:colOff>
      <xdr:row>38</xdr:row>
      <xdr:rowOff>112485</xdr:rowOff>
    </xdr:to>
    <xdr:sp macro="" textlink="">
      <xdr:nvSpPr>
        <xdr:cNvPr id="332" name="楕円 331"/>
        <xdr:cNvSpPr/>
      </xdr:nvSpPr>
      <xdr:spPr>
        <a:xfrm>
          <a:off x="16459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154412</xdr:rowOff>
    </xdr:from>
    <xdr:ext cx="762000" cy="259045"/>
    <xdr:sp macro="" textlink="">
      <xdr:nvSpPr>
        <xdr:cNvPr id="333" name="補助費等該当値テキスト"/>
        <xdr:cNvSpPr txBox="1"/>
      </xdr:nvSpPr>
      <xdr:spPr>
        <a:xfrm>
          <a:off x="16598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37012</xdr:rowOff>
    </xdr:from>
    <xdr:to>
      <xdr:col>78</xdr:col>
      <xdr:colOff>120650</xdr:colOff>
      <xdr:row>38</xdr:row>
      <xdr:rowOff>138612</xdr:rowOff>
    </xdr:to>
    <xdr:sp macro="" textlink="">
      <xdr:nvSpPr>
        <xdr:cNvPr id="334" name="楕円 333"/>
        <xdr:cNvSpPr/>
      </xdr:nvSpPr>
      <xdr:spPr>
        <a:xfrm>
          <a:off x="15621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123389</xdr:rowOff>
    </xdr:from>
    <xdr:ext cx="736600" cy="259045"/>
    <xdr:sp macro="" textlink="">
      <xdr:nvSpPr>
        <xdr:cNvPr id="335" name="テキスト ボックス 334"/>
        <xdr:cNvSpPr txBox="1"/>
      </xdr:nvSpPr>
      <xdr:spPr>
        <a:xfrm>
          <a:off x="15290800" y="663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6" name="楕円 335"/>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7" name="テキスト ボックス 336"/>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143147</xdr:rowOff>
    </xdr:from>
    <xdr:to>
      <xdr:col>69</xdr:col>
      <xdr:colOff>142875</xdr:colOff>
      <xdr:row>38</xdr:row>
      <xdr:rowOff>73297</xdr:rowOff>
    </xdr:to>
    <xdr:sp macro="" textlink="">
      <xdr:nvSpPr>
        <xdr:cNvPr id="338" name="楕円 337"/>
        <xdr:cNvSpPr/>
      </xdr:nvSpPr>
      <xdr:spPr>
        <a:xfrm>
          <a:off x="13843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58074</xdr:rowOff>
    </xdr:from>
    <xdr:ext cx="762000" cy="259045"/>
    <xdr:sp macro="" textlink="">
      <xdr:nvSpPr>
        <xdr:cNvPr id="339" name="テキスト ボックス 338"/>
        <xdr:cNvSpPr txBox="1"/>
      </xdr:nvSpPr>
      <xdr:spPr>
        <a:xfrm>
          <a:off x="13512800" y="65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40" name="楕円 339"/>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41" name="テキスト ボックス 340"/>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２１年度に高利率の地方債の借換等を実施したことに加え、過去の大型投資事業に係る償還が終了してきていることから類似団体平均を下回っている。今後も緊急度・住民ニーズを的確に把握し、大規模投資事業の適切な取捨選択のもと、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111761</xdr:rowOff>
    </xdr:to>
    <xdr:cxnSp macro="">
      <xdr:nvCxnSpPr>
        <xdr:cNvPr id="374" name="直線コネクタ 373"/>
        <xdr:cNvCxnSpPr/>
      </xdr:nvCxnSpPr>
      <xdr:spPr>
        <a:xfrm flipV="1">
          <a:off x="3987800" y="131114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119380</xdr:rowOff>
    </xdr:to>
    <xdr:cxnSp macro="">
      <xdr:nvCxnSpPr>
        <xdr:cNvPr id="377" name="直線コネクタ 376"/>
        <xdr:cNvCxnSpPr/>
      </xdr:nvCxnSpPr>
      <xdr:spPr>
        <a:xfrm flipV="1">
          <a:off x="3098800" y="13141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76</xdr:row>
      <xdr:rowOff>142239</xdr:rowOff>
    </xdr:to>
    <xdr:cxnSp macro="">
      <xdr:nvCxnSpPr>
        <xdr:cNvPr id="380" name="直線コネクタ 379"/>
        <xdr:cNvCxnSpPr/>
      </xdr:nvCxnSpPr>
      <xdr:spPr>
        <a:xfrm flipV="1">
          <a:off x="2209800" y="13149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142239</xdr:rowOff>
    </xdr:to>
    <xdr:cxnSp macro="">
      <xdr:nvCxnSpPr>
        <xdr:cNvPr id="383" name="直線コネクタ 382"/>
        <xdr:cNvCxnSpPr/>
      </xdr:nvCxnSpPr>
      <xdr:spPr>
        <a:xfrm>
          <a:off x="1320800" y="131114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3" name="楕円 392"/>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4"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5" name="楕円 394"/>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6" name="テキスト ボックス 395"/>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97" name="楕円 396"/>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98" name="テキスト ボックス 397"/>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9" name="楕円 398"/>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400" name="テキスト ボックス 399"/>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401" name="楕円 400"/>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402" name="テキスト ボックス 401"/>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以外の経常収支比率は、前年度比１．６ポイント増加し、類似団体平均を上回っている。少子高齢化による扶助費や公共施設の維持管理等の物件費が増加傾向にある。今後も、事務執行経費の削減や民間事業者への業務委託の推進、指定管理者制度導入施設の拡大など、徹底した歳出削減に取り組むとともに、税の徴収強化や受益者負担の適正化を図るなどの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78</xdr:row>
      <xdr:rowOff>163576</xdr:rowOff>
    </xdr:to>
    <xdr:cxnSp macro="">
      <xdr:nvCxnSpPr>
        <xdr:cNvPr id="433" name="直線コネクタ 432"/>
        <xdr:cNvCxnSpPr/>
      </xdr:nvCxnSpPr>
      <xdr:spPr>
        <a:xfrm>
          <a:off x="15671800" y="134635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90424</xdr:rowOff>
    </xdr:to>
    <xdr:cxnSp macro="">
      <xdr:nvCxnSpPr>
        <xdr:cNvPr id="436" name="直線コネクタ 435"/>
        <xdr:cNvCxnSpPr/>
      </xdr:nvCxnSpPr>
      <xdr:spPr>
        <a:xfrm>
          <a:off x="14782800" y="133446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143002</xdr:rowOff>
    </xdr:to>
    <xdr:cxnSp macro="">
      <xdr:nvCxnSpPr>
        <xdr:cNvPr id="439" name="直線コネクタ 438"/>
        <xdr:cNvCxnSpPr/>
      </xdr:nvCxnSpPr>
      <xdr:spPr>
        <a:xfrm>
          <a:off x="13893800" y="1314805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94996</xdr:rowOff>
    </xdr:from>
    <xdr:to>
      <xdr:col>69</xdr:col>
      <xdr:colOff>92075</xdr:colOff>
      <xdr:row>76</xdr:row>
      <xdr:rowOff>117856</xdr:rowOff>
    </xdr:to>
    <xdr:cxnSp macro="">
      <xdr:nvCxnSpPr>
        <xdr:cNvPr id="442" name="直線コネクタ 441"/>
        <xdr:cNvCxnSpPr/>
      </xdr:nvCxnSpPr>
      <xdr:spPr>
        <a:xfrm>
          <a:off x="13004800" y="13125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52" name="楕円 451"/>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53"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54" name="楕円 453"/>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55" name="テキスト ボックス 454"/>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6" name="楕円 455"/>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32529</xdr:rowOff>
    </xdr:from>
    <xdr:ext cx="762000" cy="259045"/>
    <xdr:sp macro="" textlink="">
      <xdr:nvSpPr>
        <xdr:cNvPr id="457" name="テキスト ボックス 456"/>
        <xdr:cNvSpPr txBox="1"/>
      </xdr:nvSpPr>
      <xdr:spPr>
        <a:xfrm>
          <a:off x="14401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8" name="楕円 457"/>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9" name="テキスト ボックス 458"/>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60" name="楕円 459"/>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61" name="テキスト ボックス 460"/>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123723</xdr:rowOff>
    </xdr:from>
    <xdr:to>
      <xdr:col>29</xdr:col>
      <xdr:colOff>127000</xdr:colOff>
      <xdr:row>17</xdr:row>
      <xdr:rowOff>135153</xdr:rowOff>
    </xdr:to>
    <xdr:cxnSp macro="">
      <xdr:nvCxnSpPr>
        <xdr:cNvPr id="50" name="直線コネクタ 49"/>
        <xdr:cNvCxnSpPr/>
      </xdr:nvCxnSpPr>
      <xdr:spPr bwMode="auto">
        <a:xfrm>
          <a:off x="5003800" y="3085998"/>
          <a:ext cx="6477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118789</xdr:rowOff>
    </xdr:from>
    <xdr:to>
      <xdr:col>26</xdr:col>
      <xdr:colOff>50800</xdr:colOff>
      <xdr:row>17</xdr:row>
      <xdr:rowOff>123723</xdr:rowOff>
    </xdr:to>
    <xdr:cxnSp macro="">
      <xdr:nvCxnSpPr>
        <xdr:cNvPr id="53" name="直線コネクタ 52"/>
        <xdr:cNvCxnSpPr/>
      </xdr:nvCxnSpPr>
      <xdr:spPr bwMode="auto">
        <a:xfrm>
          <a:off x="4305300" y="3081064"/>
          <a:ext cx="698500" cy="4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118789</xdr:rowOff>
    </xdr:from>
    <xdr:to>
      <xdr:col>22</xdr:col>
      <xdr:colOff>114300</xdr:colOff>
      <xdr:row>17</xdr:row>
      <xdr:rowOff>150489</xdr:rowOff>
    </xdr:to>
    <xdr:cxnSp macro="">
      <xdr:nvCxnSpPr>
        <xdr:cNvPr id="56" name="直線コネクタ 55"/>
        <xdr:cNvCxnSpPr/>
      </xdr:nvCxnSpPr>
      <xdr:spPr bwMode="auto">
        <a:xfrm flipV="1">
          <a:off x="3606800" y="3081064"/>
          <a:ext cx="698500" cy="31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150489</xdr:rowOff>
    </xdr:from>
    <xdr:to>
      <xdr:col>18</xdr:col>
      <xdr:colOff>177800</xdr:colOff>
      <xdr:row>17</xdr:row>
      <xdr:rowOff>151841</xdr:rowOff>
    </xdr:to>
    <xdr:cxnSp macro="">
      <xdr:nvCxnSpPr>
        <xdr:cNvPr id="59" name="直線コネクタ 58"/>
        <xdr:cNvCxnSpPr/>
      </xdr:nvCxnSpPr>
      <xdr:spPr bwMode="auto">
        <a:xfrm flipV="1">
          <a:off x="2908300" y="3112764"/>
          <a:ext cx="698500" cy="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84353</xdr:rowOff>
    </xdr:from>
    <xdr:to>
      <xdr:col>29</xdr:col>
      <xdr:colOff>177800</xdr:colOff>
      <xdr:row>18</xdr:row>
      <xdr:rowOff>14503</xdr:rowOff>
    </xdr:to>
    <xdr:sp macro="" textlink="">
      <xdr:nvSpPr>
        <xdr:cNvPr id="69" name="楕円 68"/>
        <xdr:cNvSpPr/>
      </xdr:nvSpPr>
      <xdr:spPr bwMode="auto">
        <a:xfrm>
          <a:off x="5600700" y="3046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56430</xdr:rowOff>
    </xdr:from>
    <xdr:ext cx="762000" cy="259045"/>
    <xdr:sp macro="" textlink="">
      <xdr:nvSpPr>
        <xdr:cNvPr id="70" name="人口1人当たり決算額の推移該当値テキスト130"/>
        <xdr:cNvSpPr txBox="1"/>
      </xdr:nvSpPr>
      <xdr:spPr>
        <a:xfrm>
          <a:off x="5740400" y="301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72923</xdr:rowOff>
    </xdr:from>
    <xdr:to>
      <xdr:col>26</xdr:col>
      <xdr:colOff>101600</xdr:colOff>
      <xdr:row>18</xdr:row>
      <xdr:rowOff>3073</xdr:rowOff>
    </xdr:to>
    <xdr:sp macro="" textlink="">
      <xdr:nvSpPr>
        <xdr:cNvPr id="71" name="楕円 70"/>
        <xdr:cNvSpPr/>
      </xdr:nvSpPr>
      <xdr:spPr bwMode="auto">
        <a:xfrm>
          <a:off x="4953000" y="303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159300</xdr:rowOff>
    </xdr:from>
    <xdr:ext cx="736600" cy="259045"/>
    <xdr:sp macro="" textlink="">
      <xdr:nvSpPr>
        <xdr:cNvPr id="72" name="テキスト ボックス 71"/>
        <xdr:cNvSpPr txBox="1"/>
      </xdr:nvSpPr>
      <xdr:spPr>
        <a:xfrm>
          <a:off x="4622800" y="312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67989</xdr:rowOff>
    </xdr:from>
    <xdr:to>
      <xdr:col>22</xdr:col>
      <xdr:colOff>165100</xdr:colOff>
      <xdr:row>17</xdr:row>
      <xdr:rowOff>169589</xdr:rowOff>
    </xdr:to>
    <xdr:sp macro="" textlink="">
      <xdr:nvSpPr>
        <xdr:cNvPr id="73" name="楕円 72"/>
        <xdr:cNvSpPr/>
      </xdr:nvSpPr>
      <xdr:spPr bwMode="auto">
        <a:xfrm>
          <a:off x="4254500" y="3030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154366</xdr:rowOff>
    </xdr:from>
    <xdr:ext cx="762000" cy="259045"/>
    <xdr:sp macro="" textlink="">
      <xdr:nvSpPr>
        <xdr:cNvPr id="74" name="テキスト ボックス 73"/>
        <xdr:cNvSpPr txBox="1"/>
      </xdr:nvSpPr>
      <xdr:spPr>
        <a:xfrm>
          <a:off x="3924300" y="311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99689</xdr:rowOff>
    </xdr:from>
    <xdr:to>
      <xdr:col>19</xdr:col>
      <xdr:colOff>38100</xdr:colOff>
      <xdr:row>18</xdr:row>
      <xdr:rowOff>29839</xdr:rowOff>
    </xdr:to>
    <xdr:sp macro="" textlink="">
      <xdr:nvSpPr>
        <xdr:cNvPr id="75" name="楕円 74"/>
        <xdr:cNvSpPr/>
      </xdr:nvSpPr>
      <xdr:spPr bwMode="auto">
        <a:xfrm>
          <a:off x="3556000" y="3061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14616</xdr:rowOff>
    </xdr:from>
    <xdr:ext cx="762000" cy="259045"/>
    <xdr:sp macro="" textlink="">
      <xdr:nvSpPr>
        <xdr:cNvPr id="76" name="テキスト ボックス 75"/>
        <xdr:cNvSpPr txBox="1"/>
      </xdr:nvSpPr>
      <xdr:spPr>
        <a:xfrm>
          <a:off x="3225800" y="3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101041</xdr:rowOff>
    </xdr:from>
    <xdr:to>
      <xdr:col>15</xdr:col>
      <xdr:colOff>101600</xdr:colOff>
      <xdr:row>18</xdr:row>
      <xdr:rowOff>31191</xdr:rowOff>
    </xdr:to>
    <xdr:sp macro="" textlink="">
      <xdr:nvSpPr>
        <xdr:cNvPr id="77" name="楕円 76"/>
        <xdr:cNvSpPr/>
      </xdr:nvSpPr>
      <xdr:spPr bwMode="auto">
        <a:xfrm>
          <a:off x="2857500" y="3063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15968</xdr:rowOff>
    </xdr:from>
    <xdr:ext cx="762000" cy="259045"/>
    <xdr:sp macro="" textlink="">
      <xdr:nvSpPr>
        <xdr:cNvPr id="78" name="テキスト ボックス 77"/>
        <xdr:cNvSpPr txBox="1"/>
      </xdr:nvSpPr>
      <xdr:spPr>
        <a:xfrm>
          <a:off x="2527300" y="314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262299</xdr:rowOff>
    </xdr:from>
    <xdr:to>
      <xdr:col>29</xdr:col>
      <xdr:colOff>127000</xdr:colOff>
      <xdr:row>35</xdr:row>
      <xdr:rowOff>286530</xdr:rowOff>
    </xdr:to>
    <xdr:cxnSp macro="">
      <xdr:nvCxnSpPr>
        <xdr:cNvPr id="113" name="直線コネクタ 112"/>
        <xdr:cNvCxnSpPr/>
      </xdr:nvCxnSpPr>
      <xdr:spPr bwMode="auto">
        <a:xfrm>
          <a:off x="5003800" y="6872649"/>
          <a:ext cx="647700" cy="24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271308</xdr:rowOff>
    </xdr:from>
    <xdr:ext cx="762000" cy="259045"/>
    <xdr:sp macro="" textlink="">
      <xdr:nvSpPr>
        <xdr:cNvPr id="114" name="人口1人当たり決算額の推移平均値テキスト445"/>
        <xdr:cNvSpPr txBox="1"/>
      </xdr:nvSpPr>
      <xdr:spPr>
        <a:xfrm>
          <a:off x="5740400" y="6881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254755</xdr:rowOff>
    </xdr:from>
    <xdr:to>
      <xdr:col>26</xdr:col>
      <xdr:colOff>50800</xdr:colOff>
      <xdr:row>35</xdr:row>
      <xdr:rowOff>262299</xdr:rowOff>
    </xdr:to>
    <xdr:cxnSp macro="">
      <xdr:nvCxnSpPr>
        <xdr:cNvPr id="116" name="直線コネクタ 115"/>
        <xdr:cNvCxnSpPr/>
      </xdr:nvCxnSpPr>
      <xdr:spPr bwMode="auto">
        <a:xfrm>
          <a:off x="4305300" y="6865105"/>
          <a:ext cx="6985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163282</xdr:rowOff>
    </xdr:from>
    <xdr:to>
      <xdr:col>22</xdr:col>
      <xdr:colOff>114300</xdr:colOff>
      <xdr:row>35</xdr:row>
      <xdr:rowOff>254755</xdr:rowOff>
    </xdr:to>
    <xdr:cxnSp macro="">
      <xdr:nvCxnSpPr>
        <xdr:cNvPr id="119" name="直線コネクタ 118"/>
        <xdr:cNvCxnSpPr/>
      </xdr:nvCxnSpPr>
      <xdr:spPr bwMode="auto">
        <a:xfrm>
          <a:off x="3606800" y="6773632"/>
          <a:ext cx="698500" cy="91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163282</xdr:rowOff>
    </xdr:from>
    <xdr:to>
      <xdr:col>18</xdr:col>
      <xdr:colOff>177800</xdr:colOff>
      <xdr:row>35</xdr:row>
      <xdr:rowOff>315333</xdr:rowOff>
    </xdr:to>
    <xdr:cxnSp macro="">
      <xdr:nvCxnSpPr>
        <xdr:cNvPr id="122" name="直線コネクタ 121"/>
        <xdr:cNvCxnSpPr/>
      </xdr:nvCxnSpPr>
      <xdr:spPr bwMode="auto">
        <a:xfrm flipV="1">
          <a:off x="2908300" y="6773632"/>
          <a:ext cx="698500" cy="152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235730</xdr:rowOff>
    </xdr:from>
    <xdr:to>
      <xdr:col>29</xdr:col>
      <xdr:colOff>177800</xdr:colOff>
      <xdr:row>35</xdr:row>
      <xdr:rowOff>337330</xdr:rowOff>
    </xdr:to>
    <xdr:sp macro="" textlink="">
      <xdr:nvSpPr>
        <xdr:cNvPr id="132" name="楕円 131"/>
        <xdr:cNvSpPr/>
      </xdr:nvSpPr>
      <xdr:spPr bwMode="auto">
        <a:xfrm>
          <a:off x="5600700" y="684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80807</xdr:rowOff>
    </xdr:from>
    <xdr:ext cx="762000" cy="259045"/>
    <xdr:sp macro="" textlink="">
      <xdr:nvSpPr>
        <xdr:cNvPr id="133" name="人口1人当たり決算額の推移該当値テキスト445"/>
        <xdr:cNvSpPr txBox="1"/>
      </xdr:nvSpPr>
      <xdr:spPr>
        <a:xfrm>
          <a:off x="5740400" y="669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211499</xdr:rowOff>
    </xdr:from>
    <xdr:to>
      <xdr:col>26</xdr:col>
      <xdr:colOff>101600</xdr:colOff>
      <xdr:row>35</xdr:row>
      <xdr:rowOff>313099</xdr:rowOff>
    </xdr:to>
    <xdr:sp macro="" textlink="">
      <xdr:nvSpPr>
        <xdr:cNvPr id="134" name="楕円 133"/>
        <xdr:cNvSpPr/>
      </xdr:nvSpPr>
      <xdr:spPr bwMode="auto">
        <a:xfrm>
          <a:off x="4953000" y="6821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323276</xdr:rowOff>
    </xdr:from>
    <xdr:ext cx="736600" cy="259045"/>
    <xdr:sp macro="" textlink="">
      <xdr:nvSpPr>
        <xdr:cNvPr id="135" name="テキスト ボックス 134"/>
        <xdr:cNvSpPr txBox="1"/>
      </xdr:nvSpPr>
      <xdr:spPr>
        <a:xfrm>
          <a:off x="4622800" y="659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203955</xdr:rowOff>
    </xdr:from>
    <xdr:to>
      <xdr:col>22</xdr:col>
      <xdr:colOff>165100</xdr:colOff>
      <xdr:row>35</xdr:row>
      <xdr:rowOff>305555</xdr:rowOff>
    </xdr:to>
    <xdr:sp macro="" textlink="">
      <xdr:nvSpPr>
        <xdr:cNvPr id="136" name="楕円 135"/>
        <xdr:cNvSpPr/>
      </xdr:nvSpPr>
      <xdr:spPr bwMode="auto">
        <a:xfrm>
          <a:off x="4254500" y="681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315732</xdr:rowOff>
    </xdr:from>
    <xdr:ext cx="762000" cy="259045"/>
    <xdr:sp macro="" textlink="">
      <xdr:nvSpPr>
        <xdr:cNvPr id="137" name="テキスト ボックス 136"/>
        <xdr:cNvSpPr txBox="1"/>
      </xdr:nvSpPr>
      <xdr:spPr>
        <a:xfrm>
          <a:off x="3924300" y="658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112482</xdr:rowOff>
    </xdr:from>
    <xdr:to>
      <xdr:col>19</xdr:col>
      <xdr:colOff>38100</xdr:colOff>
      <xdr:row>35</xdr:row>
      <xdr:rowOff>214082</xdr:rowOff>
    </xdr:to>
    <xdr:sp macro="" textlink="">
      <xdr:nvSpPr>
        <xdr:cNvPr id="138" name="楕円 137"/>
        <xdr:cNvSpPr/>
      </xdr:nvSpPr>
      <xdr:spPr bwMode="auto">
        <a:xfrm>
          <a:off x="3556000" y="6722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224259</xdr:rowOff>
    </xdr:from>
    <xdr:ext cx="762000" cy="259045"/>
    <xdr:sp macro="" textlink="">
      <xdr:nvSpPr>
        <xdr:cNvPr id="139" name="テキスト ボックス 138"/>
        <xdr:cNvSpPr txBox="1"/>
      </xdr:nvSpPr>
      <xdr:spPr>
        <a:xfrm>
          <a:off x="3225800" y="64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264533</xdr:rowOff>
    </xdr:from>
    <xdr:to>
      <xdr:col>15</xdr:col>
      <xdr:colOff>101600</xdr:colOff>
      <xdr:row>36</xdr:row>
      <xdr:rowOff>23233</xdr:rowOff>
    </xdr:to>
    <xdr:sp macro="" textlink="">
      <xdr:nvSpPr>
        <xdr:cNvPr id="140" name="楕円 139"/>
        <xdr:cNvSpPr/>
      </xdr:nvSpPr>
      <xdr:spPr bwMode="auto">
        <a:xfrm>
          <a:off x="2857500" y="687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8010</xdr:rowOff>
    </xdr:from>
    <xdr:ext cx="762000" cy="259045"/>
    <xdr:sp macro="" textlink="">
      <xdr:nvSpPr>
        <xdr:cNvPr id="141" name="テキスト ボックス 140"/>
        <xdr:cNvSpPr txBox="1"/>
      </xdr:nvSpPr>
      <xdr:spPr>
        <a:xfrm>
          <a:off x="2527300" y="696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52,404
51,874
24.92
15,160,143
14,483,337
585,381
9,964,653
11,794,391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65843</xdr:rowOff>
    </xdr:from>
    <xdr:to>
      <xdr:col>24</xdr:col>
      <xdr:colOff>63500</xdr:colOff>
      <xdr:row>38</xdr:row>
      <xdr:rowOff>74911</xdr:rowOff>
    </xdr:to>
    <xdr:cxnSp macro="">
      <xdr:nvCxnSpPr>
        <xdr:cNvPr id="61" name="直線コネクタ 60"/>
        <xdr:cNvCxnSpPr/>
      </xdr:nvCxnSpPr>
      <xdr:spPr>
        <a:xfrm flipV="1">
          <a:off x="3797300" y="6580943"/>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74911</xdr:rowOff>
    </xdr:from>
    <xdr:to>
      <xdr:col>19</xdr:col>
      <xdr:colOff>177800</xdr:colOff>
      <xdr:row>38</xdr:row>
      <xdr:rowOff>83236</xdr:rowOff>
    </xdr:to>
    <xdr:cxnSp macro="">
      <xdr:nvCxnSpPr>
        <xdr:cNvPr id="64" name="直線コネクタ 63"/>
        <xdr:cNvCxnSpPr/>
      </xdr:nvCxnSpPr>
      <xdr:spPr>
        <a:xfrm flipV="1">
          <a:off x="2908300" y="6590011"/>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83236</xdr:rowOff>
    </xdr:from>
    <xdr:to>
      <xdr:col>15</xdr:col>
      <xdr:colOff>50800</xdr:colOff>
      <xdr:row>38</xdr:row>
      <xdr:rowOff>90932</xdr:rowOff>
    </xdr:to>
    <xdr:cxnSp macro="">
      <xdr:nvCxnSpPr>
        <xdr:cNvPr id="67" name="直線コネクタ 66"/>
        <xdr:cNvCxnSpPr/>
      </xdr:nvCxnSpPr>
      <xdr:spPr>
        <a:xfrm flipV="1">
          <a:off x="2019300" y="6598336"/>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90932</xdr:rowOff>
    </xdr:from>
    <xdr:to>
      <xdr:col>10</xdr:col>
      <xdr:colOff>114300</xdr:colOff>
      <xdr:row>38</xdr:row>
      <xdr:rowOff>95180</xdr:rowOff>
    </xdr:to>
    <xdr:cxnSp macro="">
      <xdr:nvCxnSpPr>
        <xdr:cNvPr id="70" name="直線コネクタ 69"/>
        <xdr:cNvCxnSpPr/>
      </xdr:nvCxnSpPr>
      <xdr:spPr>
        <a:xfrm flipV="1">
          <a:off x="1130300" y="6606032"/>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15043</xdr:rowOff>
    </xdr:from>
    <xdr:to>
      <xdr:col>24</xdr:col>
      <xdr:colOff>114300</xdr:colOff>
      <xdr:row>38</xdr:row>
      <xdr:rowOff>116643</xdr:rowOff>
    </xdr:to>
    <xdr:sp macro="" textlink="">
      <xdr:nvSpPr>
        <xdr:cNvPr id="80" name="楕円 79"/>
        <xdr:cNvSpPr/>
      </xdr:nvSpPr>
      <xdr:spPr>
        <a:xfrm>
          <a:off x="4584700" y="65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164920</xdr:rowOff>
    </xdr:from>
    <xdr:ext cx="534377" cy="259045"/>
    <xdr:sp macro="" textlink="">
      <xdr:nvSpPr>
        <xdr:cNvPr id="81" name="人件費該当値テキスト"/>
        <xdr:cNvSpPr txBox="1"/>
      </xdr:nvSpPr>
      <xdr:spPr>
        <a:xfrm>
          <a:off x="4686300" y="650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24111</xdr:rowOff>
    </xdr:from>
    <xdr:to>
      <xdr:col>20</xdr:col>
      <xdr:colOff>38100</xdr:colOff>
      <xdr:row>38</xdr:row>
      <xdr:rowOff>125711</xdr:rowOff>
    </xdr:to>
    <xdr:sp macro="" textlink="">
      <xdr:nvSpPr>
        <xdr:cNvPr id="82" name="楕円 81"/>
        <xdr:cNvSpPr/>
      </xdr:nvSpPr>
      <xdr:spPr>
        <a:xfrm>
          <a:off x="3746500" y="65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116838</xdr:rowOff>
    </xdr:from>
    <xdr:ext cx="534377" cy="259045"/>
    <xdr:sp macro="" textlink="">
      <xdr:nvSpPr>
        <xdr:cNvPr id="83" name="テキスト ボックス 82"/>
        <xdr:cNvSpPr txBox="1"/>
      </xdr:nvSpPr>
      <xdr:spPr>
        <a:xfrm>
          <a:off x="3530111" y="66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32436</xdr:rowOff>
    </xdr:from>
    <xdr:to>
      <xdr:col>15</xdr:col>
      <xdr:colOff>101600</xdr:colOff>
      <xdr:row>38</xdr:row>
      <xdr:rowOff>134036</xdr:rowOff>
    </xdr:to>
    <xdr:sp macro="" textlink="">
      <xdr:nvSpPr>
        <xdr:cNvPr id="84" name="楕円 83"/>
        <xdr:cNvSpPr/>
      </xdr:nvSpPr>
      <xdr:spPr>
        <a:xfrm>
          <a:off x="2857500" y="65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125163</xdr:rowOff>
    </xdr:from>
    <xdr:ext cx="534377" cy="259045"/>
    <xdr:sp macro="" textlink="">
      <xdr:nvSpPr>
        <xdr:cNvPr id="85" name="テキスト ボックス 84"/>
        <xdr:cNvSpPr txBox="1"/>
      </xdr:nvSpPr>
      <xdr:spPr>
        <a:xfrm>
          <a:off x="2641111" y="66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40132</xdr:rowOff>
    </xdr:from>
    <xdr:to>
      <xdr:col>10</xdr:col>
      <xdr:colOff>165100</xdr:colOff>
      <xdr:row>38</xdr:row>
      <xdr:rowOff>141732</xdr:rowOff>
    </xdr:to>
    <xdr:sp macro="" textlink="">
      <xdr:nvSpPr>
        <xdr:cNvPr id="86" name="楕円 85"/>
        <xdr:cNvSpPr/>
      </xdr:nvSpPr>
      <xdr:spPr>
        <a:xfrm>
          <a:off x="1968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132859</xdr:rowOff>
    </xdr:from>
    <xdr:ext cx="534377" cy="259045"/>
    <xdr:sp macro="" textlink="">
      <xdr:nvSpPr>
        <xdr:cNvPr id="87" name="テキスト ボックス 86"/>
        <xdr:cNvSpPr txBox="1"/>
      </xdr:nvSpPr>
      <xdr:spPr>
        <a:xfrm>
          <a:off x="1752111" y="664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44380</xdr:rowOff>
    </xdr:from>
    <xdr:to>
      <xdr:col>6</xdr:col>
      <xdr:colOff>38100</xdr:colOff>
      <xdr:row>38</xdr:row>
      <xdr:rowOff>145980</xdr:rowOff>
    </xdr:to>
    <xdr:sp macro="" textlink="">
      <xdr:nvSpPr>
        <xdr:cNvPr id="88" name="楕円 87"/>
        <xdr:cNvSpPr/>
      </xdr:nvSpPr>
      <xdr:spPr>
        <a:xfrm>
          <a:off x="1079500" y="65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137107</xdr:rowOff>
    </xdr:from>
    <xdr:ext cx="534377" cy="259045"/>
    <xdr:sp macro="" textlink="">
      <xdr:nvSpPr>
        <xdr:cNvPr id="89" name="テキスト ボックス 88"/>
        <xdr:cNvSpPr txBox="1"/>
      </xdr:nvSpPr>
      <xdr:spPr>
        <a:xfrm>
          <a:off x="863111" y="665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27715</xdr:rowOff>
    </xdr:from>
    <xdr:to>
      <xdr:col>24</xdr:col>
      <xdr:colOff>63500</xdr:colOff>
      <xdr:row>57</xdr:row>
      <xdr:rowOff>102295</xdr:rowOff>
    </xdr:to>
    <xdr:cxnSp macro="">
      <xdr:nvCxnSpPr>
        <xdr:cNvPr id="123" name="直線コネクタ 122"/>
        <xdr:cNvCxnSpPr/>
      </xdr:nvCxnSpPr>
      <xdr:spPr>
        <a:xfrm>
          <a:off x="3797300" y="9800365"/>
          <a:ext cx="838200" cy="7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27715</xdr:rowOff>
    </xdr:from>
    <xdr:to>
      <xdr:col>19</xdr:col>
      <xdr:colOff>177800</xdr:colOff>
      <xdr:row>58</xdr:row>
      <xdr:rowOff>128984</xdr:rowOff>
    </xdr:to>
    <xdr:cxnSp macro="">
      <xdr:nvCxnSpPr>
        <xdr:cNvPr id="126" name="直線コネクタ 125"/>
        <xdr:cNvCxnSpPr/>
      </xdr:nvCxnSpPr>
      <xdr:spPr>
        <a:xfrm flipV="1">
          <a:off x="2908300" y="9800365"/>
          <a:ext cx="889000" cy="27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105267</xdr:rowOff>
    </xdr:from>
    <xdr:to>
      <xdr:col>15</xdr:col>
      <xdr:colOff>50800</xdr:colOff>
      <xdr:row>58</xdr:row>
      <xdr:rowOff>128984</xdr:rowOff>
    </xdr:to>
    <xdr:cxnSp macro="">
      <xdr:nvCxnSpPr>
        <xdr:cNvPr id="129" name="直線コネクタ 128"/>
        <xdr:cNvCxnSpPr/>
      </xdr:nvCxnSpPr>
      <xdr:spPr>
        <a:xfrm>
          <a:off x="2019300" y="10049367"/>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53460</xdr:rowOff>
    </xdr:from>
    <xdr:to>
      <xdr:col>10</xdr:col>
      <xdr:colOff>114300</xdr:colOff>
      <xdr:row>58</xdr:row>
      <xdr:rowOff>105267</xdr:rowOff>
    </xdr:to>
    <xdr:cxnSp macro="">
      <xdr:nvCxnSpPr>
        <xdr:cNvPr id="132" name="直線コネクタ 131"/>
        <xdr:cNvCxnSpPr/>
      </xdr:nvCxnSpPr>
      <xdr:spPr>
        <a:xfrm>
          <a:off x="1130300" y="9997560"/>
          <a:ext cx="889000" cy="5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51495</xdr:rowOff>
    </xdr:from>
    <xdr:to>
      <xdr:col>24</xdr:col>
      <xdr:colOff>114300</xdr:colOff>
      <xdr:row>57</xdr:row>
      <xdr:rowOff>153095</xdr:rowOff>
    </xdr:to>
    <xdr:sp macro="" textlink="">
      <xdr:nvSpPr>
        <xdr:cNvPr id="142" name="楕円 141"/>
        <xdr:cNvSpPr/>
      </xdr:nvSpPr>
      <xdr:spPr>
        <a:xfrm>
          <a:off x="4584700" y="98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29922</xdr:rowOff>
    </xdr:from>
    <xdr:ext cx="534377" cy="259045"/>
    <xdr:sp macro="" textlink="">
      <xdr:nvSpPr>
        <xdr:cNvPr id="143" name="物件費該当値テキスト"/>
        <xdr:cNvSpPr txBox="1"/>
      </xdr:nvSpPr>
      <xdr:spPr>
        <a:xfrm>
          <a:off x="4686300" y="98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148365</xdr:rowOff>
    </xdr:from>
    <xdr:to>
      <xdr:col>20</xdr:col>
      <xdr:colOff>38100</xdr:colOff>
      <xdr:row>57</xdr:row>
      <xdr:rowOff>78515</xdr:rowOff>
    </xdr:to>
    <xdr:sp macro="" textlink="">
      <xdr:nvSpPr>
        <xdr:cNvPr id="144" name="楕円 143"/>
        <xdr:cNvSpPr/>
      </xdr:nvSpPr>
      <xdr:spPr>
        <a:xfrm>
          <a:off x="3746500" y="974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69642</xdr:rowOff>
    </xdr:from>
    <xdr:ext cx="534377" cy="259045"/>
    <xdr:sp macro="" textlink="">
      <xdr:nvSpPr>
        <xdr:cNvPr id="145" name="テキスト ボックス 144"/>
        <xdr:cNvSpPr txBox="1"/>
      </xdr:nvSpPr>
      <xdr:spPr>
        <a:xfrm>
          <a:off x="3530111" y="984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78184</xdr:rowOff>
    </xdr:from>
    <xdr:to>
      <xdr:col>15</xdr:col>
      <xdr:colOff>101600</xdr:colOff>
      <xdr:row>59</xdr:row>
      <xdr:rowOff>8334</xdr:rowOff>
    </xdr:to>
    <xdr:sp macro="" textlink="">
      <xdr:nvSpPr>
        <xdr:cNvPr id="146" name="楕円 145"/>
        <xdr:cNvSpPr/>
      </xdr:nvSpPr>
      <xdr:spPr>
        <a:xfrm>
          <a:off x="2857500" y="100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170911</xdr:rowOff>
    </xdr:from>
    <xdr:ext cx="534377" cy="259045"/>
    <xdr:sp macro="" textlink="">
      <xdr:nvSpPr>
        <xdr:cNvPr id="147" name="テキスト ボックス 146"/>
        <xdr:cNvSpPr txBox="1"/>
      </xdr:nvSpPr>
      <xdr:spPr>
        <a:xfrm>
          <a:off x="2641111" y="1011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54467</xdr:rowOff>
    </xdr:from>
    <xdr:to>
      <xdr:col>10</xdr:col>
      <xdr:colOff>165100</xdr:colOff>
      <xdr:row>58</xdr:row>
      <xdr:rowOff>156067</xdr:rowOff>
    </xdr:to>
    <xdr:sp macro="" textlink="">
      <xdr:nvSpPr>
        <xdr:cNvPr id="148" name="楕円 147"/>
        <xdr:cNvSpPr/>
      </xdr:nvSpPr>
      <xdr:spPr>
        <a:xfrm>
          <a:off x="1968500" y="999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147194</xdr:rowOff>
    </xdr:from>
    <xdr:ext cx="534377" cy="259045"/>
    <xdr:sp macro="" textlink="">
      <xdr:nvSpPr>
        <xdr:cNvPr id="149" name="テキスト ボックス 148"/>
        <xdr:cNvSpPr txBox="1"/>
      </xdr:nvSpPr>
      <xdr:spPr>
        <a:xfrm>
          <a:off x="1752111" y="1009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2660</xdr:rowOff>
    </xdr:from>
    <xdr:to>
      <xdr:col>6</xdr:col>
      <xdr:colOff>38100</xdr:colOff>
      <xdr:row>58</xdr:row>
      <xdr:rowOff>104260</xdr:rowOff>
    </xdr:to>
    <xdr:sp macro="" textlink="">
      <xdr:nvSpPr>
        <xdr:cNvPr id="150" name="楕円 149"/>
        <xdr:cNvSpPr/>
      </xdr:nvSpPr>
      <xdr:spPr>
        <a:xfrm>
          <a:off x="1079500" y="99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95387</xdr:rowOff>
    </xdr:from>
    <xdr:ext cx="534377" cy="259045"/>
    <xdr:sp macro="" textlink="">
      <xdr:nvSpPr>
        <xdr:cNvPr id="151" name="テキスト ボックス 150"/>
        <xdr:cNvSpPr txBox="1"/>
      </xdr:nvSpPr>
      <xdr:spPr>
        <a:xfrm>
          <a:off x="863111" y="100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86299</xdr:rowOff>
    </xdr:from>
    <xdr:to>
      <xdr:col>24</xdr:col>
      <xdr:colOff>63500</xdr:colOff>
      <xdr:row>78</xdr:row>
      <xdr:rowOff>86847</xdr:rowOff>
    </xdr:to>
    <xdr:cxnSp macro="">
      <xdr:nvCxnSpPr>
        <xdr:cNvPr id="178" name="直線コネクタ 177"/>
        <xdr:cNvCxnSpPr/>
      </xdr:nvCxnSpPr>
      <xdr:spPr>
        <a:xfrm flipV="1">
          <a:off x="3797300" y="13459399"/>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85111</xdr:rowOff>
    </xdr:from>
    <xdr:to>
      <xdr:col>19</xdr:col>
      <xdr:colOff>177800</xdr:colOff>
      <xdr:row>78</xdr:row>
      <xdr:rowOff>86847</xdr:rowOff>
    </xdr:to>
    <xdr:cxnSp macro="">
      <xdr:nvCxnSpPr>
        <xdr:cNvPr id="181" name="直線コネクタ 180"/>
        <xdr:cNvCxnSpPr/>
      </xdr:nvCxnSpPr>
      <xdr:spPr>
        <a:xfrm>
          <a:off x="2908300" y="13458211"/>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85111</xdr:rowOff>
    </xdr:from>
    <xdr:to>
      <xdr:col>15</xdr:col>
      <xdr:colOff>50800</xdr:colOff>
      <xdr:row>78</xdr:row>
      <xdr:rowOff>87990</xdr:rowOff>
    </xdr:to>
    <xdr:cxnSp macro="">
      <xdr:nvCxnSpPr>
        <xdr:cNvPr id="184" name="直線コネクタ 183"/>
        <xdr:cNvCxnSpPr/>
      </xdr:nvCxnSpPr>
      <xdr:spPr>
        <a:xfrm flipV="1">
          <a:off x="2019300" y="13458211"/>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80310</xdr:rowOff>
    </xdr:from>
    <xdr:to>
      <xdr:col>10</xdr:col>
      <xdr:colOff>114300</xdr:colOff>
      <xdr:row>78</xdr:row>
      <xdr:rowOff>87990</xdr:rowOff>
    </xdr:to>
    <xdr:cxnSp macro="">
      <xdr:nvCxnSpPr>
        <xdr:cNvPr id="187" name="直線コネクタ 186"/>
        <xdr:cNvCxnSpPr/>
      </xdr:nvCxnSpPr>
      <xdr:spPr>
        <a:xfrm>
          <a:off x="1130300" y="13453410"/>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35499</xdr:rowOff>
    </xdr:from>
    <xdr:to>
      <xdr:col>24</xdr:col>
      <xdr:colOff>114300</xdr:colOff>
      <xdr:row>78</xdr:row>
      <xdr:rowOff>137099</xdr:rowOff>
    </xdr:to>
    <xdr:sp macro="" textlink="">
      <xdr:nvSpPr>
        <xdr:cNvPr id="197" name="楕円 196"/>
        <xdr:cNvSpPr/>
      </xdr:nvSpPr>
      <xdr:spPr>
        <a:xfrm>
          <a:off x="4584700" y="1340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121876</xdr:rowOff>
    </xdr:from>
    <xdr:ext cx="469744" cy="259045"/>
    <xdr:sp macro="" textlink="">
      <xdr:nvSpPr>
        <xdr:cNvPr id="198" name="維持補修費該当値テキスト"/>
        <xdr:cNvSpPr txBox="1"/>
      </xdr:nvSpPr>
      <xdr:spPr>
        <a:xfrm>
          <a:off x="4686300" y="1332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36047</xdr:rowOff>
    </xdr:from>
    <xdr:to>
      <xdr:col>20</xdr:col>
      <xdr:colOff>38100</xdr:colOff>
      <xdr:row>78</xdr:row>
      <xdr:rowOff>137647</xdr:rowOff>
    </xdr:to>
    <xdr:sp macro="" textlink="">
      <xdr:nvSpPr>
        <xdr:cNvPr id="199" name="楕円 198"/>
        <xdr:cNvSpPr/>
      </xdr:nvSpPr>
      <xdr:spPr>
        <a:xfrm>
          <a:off x="3746500" y="134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128774</xdr:rowOff>
    </xdr:from>
    <xdr:ext cx="469744" cy="259045"/>
    <xdr:sp macro="" textlink="">
      <xdr:nvSpPr>
        <xdr:cNvPr id="200" name="テキスト ボックス 199"/>
        <xdr:cNvSpPr txBox="1"/>
      </xdr:nvSpPr>
      <xdr:spPr>
        <a:xfrm>
          <a:off x="3562428" y="1350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34311</xdr:rowOff>
    </xdr:from>
    <xdr:to>
      <xdr:col>15</xdr:col>
      <xdr:colOff>101600</xdr:colOff>
      <xdr:row>78</xdr:row>
      <xdr:rowOff>135911</xdr:rowOff>
    </xdr:to>
    <xdr:sp macro="" textlink="">
      <xdr:nvSpPr>
        <xdr:cNvPr id="201" name="楕円 200"/>
        <xdr:cNvSpPr/>
      </xdr:nvSpPr>
      <xdr:spPr>
        <a:xfrm>
          <a:off x="2857500" y="134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127038</xdr:rowOff>
    </xdr:from>
    <xdr:ext cx="469744" cy="259045"/>
    <xdr:sp macro="" textlink="">
      <xdr:nvSpPr>
        <xdr:cNvPr id="202" name="テキスト ボックス 201"/>
        <xdr:cNvSpPr txBox="1"/>
      </xdr:nvSpPr>
      <xdr:spPr>
        <a:xfrm>
          <a:off x="2673428" y="1350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37190</xdr:rowOff>
    </xdr:from>
    <xdr:to>
      <xdr:col>10</xdr:col>
      <xdr:colOff>165100</xdr:colOff>
      <xdr:row>78</xdr:row>
      <xdr:rowOff>138790</xdr:rowOff>
    </xdr:to>
    <xdr:sp macro="" textlink="">
      <xdr:nvSpPr>
        <xdr:cNvPr id="203" name="楕円 202"/>
        <xdr:cNvSpPr/>
      </xdr:nvSpPr>
      <xdr:spPr>
        <a:xfrm>
          <a:off x="1968500" y="134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129917</xdr:rowOff>
    </xdr:from>
    <xdr:ext cx="469744" cy="259045"/>
    <xdr:sp macro="" textlink="">
      <xdr:nvSpPr>
        <xdr:cNvPr id="204" name="テキスト ボックス 203"/>
        <xdr:cNvSpPr txBox="1"/>
      </xdr:nvSpPr>
      <xdr:spPr>
        <a:xfrm>
          <a:off x="1784428" y="135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29510</xdr:rowOff>
    </xdr:from>
    <xdr:to>
      <xdr:col>6</xdr:col>
      <xdr:colOff>38100</xdr:colOff>
      <xdr:row>78</xdr:row>
      <xdr:rowOff>131110</xdr:rowOff>
    </xdr:to>
    <xdr:sp macro="" textlink="">
      <xdr:nvSpPr>
        <xdr:cNvPr id="205" name="楕円 204"/>
        <xdr:cNvSpPr/>
      </xdr:nvSpPr>
      <xdr:spPr>
        <a:xfrm>
          <a:off x="1079500" y="134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122237</xdr:rowOff>
    </xdr:from>
    <xdr:ext cx="469744" cy="259045"/>
    <xdr:sp macro="" textlink="">
      <xdr:nvSpPr>
        <xdr:cNvPr id="206" name="テキスト ボックス 205"/>
        <xdr:cNvSpPr txBox="1"/>
      </xdr:nvSpPr>
      <xdr:spPr>
        <a:xfrm>
          <a:off x="895428" y="1349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133179</xdr:rowOff>
    </xdr:from>
    <xdr:to>
      <xdr:col>24</xdr:col>
      <xdr:colOff>62865</xdr:colOff>
      <xdr:row>97</xdr:row>
      <xdr:rowOff>118832</xdr:rowOff>
    </xdr:to>
    <xdr:cxnSp macro="">
      <xdr:nvCxnSpPr>
        <xdr:cNvPr id="233" name="直線コネクタ 232"/>
        <xdr:cNvCxnSpPr/>
      </xdr:nvCxnSpPr>
      <xdr:spPr>
        <a:xfrm flipV="1">
          <a:off x="4633595" y="15563679"/>
          <a:ext cx="1270" cy="1185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122659</xdr:rowOff>
    </xdr:from>
    <xdr:ext cx="534377" cy="259045"/>
    <xdr:sp macro="" textlink="">
      <xdr:nvSpPr>
        <xdr:cNvPr id="234" name="扶助費最小値テキスト"/>
        <xdr:cNvSpPr txBox="1"/>
      </xdr:nvSpPr>
      <xdr:spPr>
        <a:xfrm>
          <a:off x="4686300" y="1675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118832</xdr:rowOff>
    </xdr:from>
    <xdr:to>
      <xdr:col>24</xdr:col>
      <xdr:colOff>152400</xdr:colOff>
      <xdr:row>97</xdr:row>
      <xdr:rowOff>118832</xdr:rowOff>
    </xdr:to>
    <xdr:cxnSp macro="">
      <xdr:nvCxnSpPr>
        <xdr:cNvPr id="235" name="直線コネクタ 234"/>
        <xdr:cNvCxnSpPr/>
      </xdr:nvCxnSpPr>
      <xdr:spPr>
        <a:xfrm>
          <a:off x="4546600" y="16749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79856</xdr:rowOff>
    </xdr:from>
    <xdr:ext cx="599010" cy="259045"/>
    <xdr:sp macro="" textlink="">
      <xdr:nvSpPr>
        <xdr:cNvPr id="236" name="扶助費最大値テキスト"/>
        <xdr:cNvSpPr txBox="1"/>
      </xdr:nvSpPr>
      <xdr:spPr>
        <a:xfrm>
          <a:off x="4686300" y="1533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133179</xdr:rowOff>
    </xdr:from>
    <xdr:to>
      <xdr:col>24</xdr:col>
      <xdr:colOff>152400</xdr:colOff>
      <xdr:row>90</xdr:row>
      <xdr:rowOff>133179</xdr:rowOff>
    </xdr:to>
    <xdr:cxnSp macro="">
      <xdr:nvCxnSpPr>
        <xdr:cNvPr id="237" name="直線コネクタ 236"/>
        <xdr:cNvCxnSpPr/>
      </xdr:nvCxnSpPr>
      <xdr:spPr>
        <a:xfrm>
          <a:off x="4546600" y="155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60496</xdr:rowOff>
    </xdr:from>
    <xdr:to>
      <xdr:col>24</xdr:col>
      <xdr:colOff>63500</xdr:colOff>
      <xdr:row>97</xdr:row>
      <xdr:rowOff>123078</xdr:rowOff>
    </xdr:to>
    <xdr:cxnSp macro="">
      <xdr:nvCxnSpPr>
        <xdr:cNvPr id="238" name="直線コネクタ 237"/>
        <xdr:cNvCxnSpPr/>
      </xdr:nvCxnSpPr>
      <xdr:spPr>
        <a:xfrm flipV="1">
          <a:off x="3797300" y="16691146"/>
          <a:ext cx="838200" cy="6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39529</xdr:rowOff>
    </xdr:from>
    <xdr:ext cx="534377" cy="259045"/>
    <xdr:sp macro="" textlink="">
      <xdr:nvSpPr>
        <xdr:cNvPr id="239" name="扶助費平均値テキスト"/>
        <xdr:cNvSpPr txBox="1"/>
      </xdr:nvSpPr>
      <xdr:spPr>
        <a:xfrm>
          <a:off x="4686300" y="16155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16652</xdr:rowOff>
    </xdr:from>
    <xdr:to>
      <xdr:col>24</xdr:col>
      <xdr:colOff>114300</xdr:colOff>
      <xdr:row>95</xdr:row>
      <xdr:rowOff>118252</xdr:rowOff>
    </xdr:to>
    <xdr:sp macro="" textlink="">
      <xdr:nvSpPr>
        <xdr:cNvPr id="240" name="フローチャート: 判断 239"/>
        <xdr:cNvSpPr/>
      </xdr:nvSpPr>
      <xdr:spPr>
        <a:xfrm>
          <a:off x="4584700" y="1630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123078</xdr:rowOff>
    </xdr:from>
    <xdr:to>
      <xdr:col>19</xdr:col>
      <xdr:colOff>177800</xdr:colOff>
      <xdr:row>97</xdr:row>
      <xdr:rowOff>146112</xdr:rowOff>
    </xdr:to>
    <xdr:cxnSp macro="">
      <xdr:nvCxnSpPr>
        <xdr:cNvPr id="241" name="直線コネクタ 240"/>
        <xdr:cNvCxnSpPr/>
      </xdr:nvCxnSpPr>
      <xdr:spPr>
        <a:xfrm flipV="1">
          <a:off x="2908300" y="16753728"/>
          <a:ext cx="889000" cy="2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70438</xdr:rowOff>
    </xdr:from>
    <xdr:to>
      <xdr:col>20</xdr:col>
      <xdr:colOff>38100</xdr:colOff>
      <xdr:row>96</xdr:row>
      <xdr:rowOff>588</xdr:rowOff>
    </xdr:to>
    <xdr:sp macro="" textlink="">
      <xdr:nvSpPr>
        <xdr:cNvPr id="242" name="フローチャート: 判断 241"/>
        <xdr:cNvSpPr/>
      </xdr:nvSpPr>
      <xdr:spPr>
        <a:xfrm>
          <a:off x="3746500" y="1635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17115</xdr:rowOff>
    </xdr:from>
    <xdr:ext cx="534377" cy="259045"/>
    <xdr:sp macro="" textlink="">
      <xdr:nvSpPr>
        <xdr:cNvPr id="243" name="テキスト ボックス 242"/>
        <xdr:cNvSpPr txBox="1"/>
      </xdr:nvSpPr>
      <xdr:spPr>
        <a:xfrm>
          <a:off x="3530111" y="1613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146112</xdr:rowOff>
    </xdr:from>
    <xdr:to>
      <xdr:col>15</xdr:col>
      <xdr:colOff>50800</xdr:colOff>
      <xdr:row>97</xdr:row>
      <xdr:rowOff>170430</xdr:rowOff>
    </xdr:to>
    <xdr:cxnSp macro="">
      <xdr:nvCxnSpPr>
        <xdr:cNvPr id="244" name="直線コネクタ 243"/>
        <xdr:cNvCxnSpPr/>
      </xdr:nvCxnSpPr>
      <xdr:spPr>
        <a:xfrm flipV="1">
          <a:off x="2019300" y="16776762"/>
          <a:ext cx="889000" cy="2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68456</xdr:rowOff>
    </xdr:from>
    <xdr:to>
      <xdr:col>15</xdr:col>
      <xdr:colOff>101600</xdr:colOff>
      <xdr:row>95</xdr:row>
      <xdr:rowOff>170056</xdr:rowOff>
    </xdr:to>
    <xdr:sp macro="" textlink="">
      <xdr:nvSpPr>
        <xdr:cNvPr id="245" name="フローチャート: 判断 244"/>
        <xdr:cNvSpPr/>
      </xdr:nvSpPr>
      <xdr:spPr>
        <a:xfrm>
          <a:off x="2857500" y="1635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15133</xdr:rowOff>
    </xdr:from>
    <xdr:ext cx="534377" cy="259045"/>
    <xdr:sp macro="" textlink="">
      <xdr:nvSpPr>
        <xdr:cNvPr id="246" name="テキスト ボックス 245"/>
        <xdr:cNvSpPr txBox="1"/>
      </xdr:nvSpPr>
      <xdr:spPr>
        <a:xfrm>
          <a:off x="2641111" y="1613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170430</xdr:rowOff>
    </xdr:from>
    <xdr:to>
      <xdr:col>10</xdr:col>
      <xdr:colOff>114300</xdr:colOff>
      <xdr:row>98</xdr:row>
      <xdr:rowOff>46910</xdr:rowOff>
    </xdr:to>
    <xdr:cxnSp macro="">
      <xdr:nvCxnSpPr>
        <xdr:cNvPr id="247" name="直線コネクタ 246"/>
        <xdr:cNvCxnSpPr/>
      </xdr:nvCxnSpPr>
      <xdr:spPr>
        <a:xfrm flipV="1">
          <a:off x="1130300" y="16801080"/>
          <a:ext cx="8890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94081</xdr:rowOff>
    </xdr:from>
    <xdr:to>
      <xdr:col>10</xdr:col>
      <xdr:colOff>165100</xdr:colOff>
      <xdr:row>96</xdr:row>
      <xdr:rowOff>24231</xdr:rowOff>
    </xdr:to>
    <xdr:sp macro="" textlink="">
      <xdr:nvSpPr>
        <xdr:cNvPr id="248" name="フローチャート: 判断 247"/>
        <xdr:cNvSpPr/>
      </xdr:nvSpPr>
      <xdr:spPr>
        <a:xfrm>
          <a:off x="1968500" y="16381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40758</xdr:rowOff>
    </xdr:from>
    <xdr:ext cx="534377" cy="259045"/>
    <xdr:sp macro="" textlink="">
      <xdr:nvSpPr>
        <xdr:cNvPr id="249" name="テキスト ボックス 248"/>
        <xdr:cNvSpPr txBox="1"/>
      </xdr:nvSpPr>
      <xdr:spPr>
        <a:xfrm>
          <a:off x="1752111" y="1615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127784</xdr:rowOff>
    </xdr:from>
    <xdr:to>
      <xdr:col>6</xdr:col>
      <xdr:colOff>38100</xdr:colOff>
      <xdr:row>96</xdr:row>
      <xdr:rowOff>57934</xdr:rowOff>
    </xdr:to>
    <xdr:sp macro="" textlink="">
      <xdr:nvSpPr>
        <xdr:cNvPr id="250" name="フローチャート: 判断 249"/>
        <xdr:cNvSpPr/>
      </xdr:nvSpPr>
      <xdr:spPr>
        <a:xfrm>
          <a:off x="1079500" y="1641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74461</xdr:rowOff>
    </xdr:from>
    <xdr:ext cx="534377" cy="259045"/>
    <xdr:sp macro="" textlink="">
      <xdr:nvSpPr>
        <xdr:cNvPr id="251" name="テキスト ボックス 250"/>
        <xdr:cNvSpPr txBox="1"/>
      </xdr:nvSpPr>
      <xdr:spPr>
        <a:xfrm>
          <a:off x="863111" y="1619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9696</xdr:rowOff>
    </xdr:from>
    <xdr:to>
      <xdr:col>24</xdr:col>
      <xdr:colOff>114300</xdr:colOff>
      <xdr:row>97</xdr:row>
      <xdr:rowOff>111296</xdr:rowOff>
    </xdr:to>
    <xdr:sp macro="" textlink="">
      <xdr:nvSpPr>
        <xdr:cNvPr id="257" name="楕円 256"/>
        <xdr:cNvSpPr/>
      </xdr:nvSpPr>
      <xdr:spPr>
        <a:xfrm>
          <a:off x="4584700" y="1664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96073</xdr:rowOff>
    </xdr:from>
    <xdr:ext cx="534377" cy="259045"/>
    <xdr:sp macro="" textlink="">
      <xdr:nvSpPr>
        <xdr:cNvPr id="258" name="扶助費該当値テキスト"/>
        <xdr:cNvSpPr txBox="1"/>
      </xdr:nvSpPr>
      <xdr:spPr>
        <a:xfrm>
          <a:off x="4686300" y="1655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72278</xdr:rowOff>
    </xdr:from>
    <xdr:to>
      <xdr:col>20</xdr:col>
      <xdr:colOff>38100</xdr:colOff>
      <xdr:row>98</xdr:row>
      <xdr:rowOff>2428</xdr:rowOff>
    </xdr:to>
    <xdr:sp macro="" textlink="">
      <xdr:nvSpPr>
        <xdr:cNvPr id="259" name="楕円 258"/>
        <xdr:cNvSpPr/>
      </xdr:nvSpPr>
      <xdr:spPr>
        <a:xfrm>
          <a:off x="3746500" y="167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165005</xdr:rowOff>
    </xdr:from>
    <xdr:ext cx="534377" cy="259045"/>
    <xdr:sp macro="" textlink="">
      <xdr:nvSpPr>
        <xdr:cNvPr id="260" name="テキスト ボックス 259"/>
        <xdr:cNvSpPr txBox="1"/>
      </xdr:nvSpPr>
      <xdr:spPr>
        <a:xfrm>
          <a:off x="3530111" y="1679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95312</xdr:rowOff>
    </xdr:from>
    <xdr:to>
      <xdr:col>15</xdr:col>
      <xdr:colOff>101600</xdr:colOff>
      <xdr:row>98</xdr:row>
      <xdr:rowOff>25462</xdr:rowOff>
    </xdr:to>
    <xdr:sp macro="" textlink="">
      <xdr:nvSpPr>
        <xdr:cNvPr id="261" name="楕円 260"/>
        <xdr:cNvSpPr/>
      </xdr:nvSpPr>
      <xdr:spPr>
        <a:xfrm>
          <a:off x="2857500" y="1672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16589</xdr:rowOff>
    </xdr:from>
    <xdr:ext cx="534377" cy="259045"/>
    <xdr:sp macro="" textlink="">
      <xdr:nvSpPr>
        <xdr:cNvPr id="262" name="テキスト ボックス 261"/>
        <xdr:cNvSpPr txBox="1"/>
      </xdr:nvSpPr>
      <xdr:spPr>
        <a:xfrm>
          <a:off x="2641111" y="1681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119630</xdr:rowOff>
    </xdr:from>
    <xdr:to>
      <xdr:col>10</xdr:col>
      <xdr:colOff>165100</xdr:colOff>
      <xdr:row>98</xdr:row>
      <xdr:rowOff>49780</xdr:rowOff>
    </xdr:to>
    <xdr:sp macro="" textlink="">
      <xdr:nvSpPr>
        <xdr:cNvPr id="263" name="楕円 262"/>
        <xdr:cNvSpPr/>
      </xdr:nvSpPr>
      <xdr:spPr>
        <a:xfrm>
          <a:off x="1968500" y="167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40907</xdr:rowOff>
    </xdr:from>
    <xdr:ext cx="534377" cy="259045"/>
    <xdr:sp macro="" textlink="">
      <xdr:nvSpPr>
        <xdr:cNvPr id="264" name="テキスト ボックス 263"/>
        <xdr:cNvSpPr txBox="1"/>
      </xdr:nvSpPr>
      <xdr:spPr>
        <a:xfrm>
          <a:off x="1752111" y="1684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167560</xdr:rowOff>
    </xdr:from>
    <xdr:to>
      <xdr:col>6</xdr:col>
      <xdr:colOff>38100</xdr:colOff>
      <xdr:row>98</xdr:row>
      <xdr:rowOff>97710</xdr:rowOff>
    </xdr:to>
    <xdr:sp macro="" textlink="">
      <xdr:nvSpPr>
        <xdr:cNvPr id="265" name="楕円 264"/>
        <xdr:cNvSpPr/>
      </xdr:nvSpPr>
      <xdr:spPr>
        <a:xfrm>
          <a:off x="1079500" y="167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88837</xdr:rowOff>
    </xdr:from>
    <xdr:ext cx="534377" cy="259045"/>
    <xdr:sp macro="" textlink="">
      <xdr:nvSpPr>
        <xdr:cNvPr id="266" name="テキスト ボックス 265"/>
        <xdr:cNvSpPr txBox="1"/>
      </xdr:nvSpPr>
      <xdr:spPr>
        <a:xfrm>
          <a:off x="863111" y="1689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6" name="テキスト ボックス 28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4" name="直線コネクタ 293"/>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5"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6" name="直線コネクタ 295"/>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7"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8" name="直線コネクタ 297"/>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120483</xdr:rowOff>
    </xdr:from>
    <xdr:to>
      <xdr:col>55</xdr:col>
      <xdr:colOff>0</xdr:colOff>
      <xdr:row>36</xdr:row>
      <xdr:rowOff>168604</xdr:rowOff>
    </xdr:to>
    <xdr:cxnSp macro="">
      <xdr:nvCxnSpPr>
        <xdr:cNvPr id="299" name="直線コネクタ 298"/>
        <xdr:cNvCxnSpPr/>
      </xdr:nvCxnSpPr>
      <xdr:spPr>
        <a:xfrm>
          <a:off x="9639300" y="6292683"/>
          <a:ext cx="838200" cy="4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300"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301" name="フローチャート: 判断 300"/>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120483</xdr:rowOff>
    </xdr:from>
    <xdr:to>
      <xdr:col>50</xdr:col>
      <xdr:colOff>114300</xdr:colOff>
      <xdr:row>36</xdr:row>
      <xdr:rowOff>126970</xdr:rowOff>
    </xdr:to>
    <xdr:cxnSp macro="">
      <xdr:nvCxnSpPr>
        <xdr:cNvPr id="302" name="直線コネクタ 301"/>
        <xdr:cNvCxnSpPr/>
      </xdr:nvCxnSpPr>
      <xdr:spPr>
        <a:xfrm flipV="1">
          <a:off x="8750300" y="6292683"/>
          <a:ext cx="889000" cy="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3" name="フローチャート: 判断 302"/>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4" name="テキスト ボックス 303"/>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108225</xdr:rowOff>
    </xdr:from>
    <xdr:to>
      <xdr:col>45</xdr:col>
      <xdr:colOff>177800</xdr:colOff>
      <xdr:row>36</xdr:row>
      <xdr:rowOff>126970</xdr:rowOff>
    </xdr:to>
    <xdr:cxnSp macro="">
      <xdr:nvCxnSpPr>
        <xdr:cNvPr id="305" name="直線コネクタ 304"/>
        <xdr:cNvCxnSpPr/>
      </xdr:nvCxnSpPr>
      <xdr:spPr>
        <a:xfrm>
          <a:off x="7861300" y="628042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6" name="フローチャート: 判断 305"/>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7" name="テキスト ボックス 306"/>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108225</xdr:rowOff>
    </xdr:from>
    <xdr:to>
      <xdr:col>41</xdr:col>
      <xdr:colOff>50800</xdr:colOff>
      <xdr:row>36</xdr:row>
      <xdr:rowOff>154145</xdr:rowOff>
    </xdr:to>
    <xdr:cxnSp macro="">
      <xdr:nvCxnSpPr>
        <xdr:cNvPr id="308" name="直線コネクタ 307"/>
        <xdr:cNvCxnSpPr/>
      </xdr:nvCxnSpPr>
      <xdr:spPr>
        <a:xfrm flipV="1">
          <a:off x="6972300" y="6280425"/>
          <a:ext cx="8890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9" name="フローチャート: 判断 308"/>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10" name="テキスト ボックス 309"/>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11" name="フローチャート: 判断 310"/>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2" name="テキスト ボックス 311"/>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117804</xdr:rowOff>
    </xdr:from>
    <xdr:to>
      <xdr:col>55</xdr:col>
      <xdr:colOff>50800</xdr:colOff>
      <xdr:row>37</xdr:row>
      <xdr:rowOff>47954</xdr:rowOff>
    </xdr:to>
    <xdr:sp macro="" textlink="">
      <xdr:nvSpPr>
        <xdr:cNvPr id="318" name="楕円 317"/>
        <xdr:cNvSpPr/>
      </xdr:nvSpPr>
      <xdr:spPr>
        <a:xfrm>
          <a:off x="10426700" y="629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96231</xdr:rowOff>
    </xdr:from>
    <xdr:ext cx="534377" cy="259045"/>
    <xdr:sp macro="" textlink="">
      <xdr:nvSpPr>
        <xdr:cNvPr id="319" name="補助費等該当値テキスト"/>
        <xdr:cNvSpPr txBox="1"/>
      </xdr:nvSpPr>
      <xdr:spPr>
        <a:xfrm>
          <a:off x="10528300" y="626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69683</xdr:rowOff>
    </xdr:from>
    <xdr:to>
      <xdr:col>50</xdr:col>
      <xdr:colOff>165100</xdr:colOff>
      <xdr:row>36</xdr:row>
      <xdr:rowOff>171283</xdr:rowOff>
    </xdr:to>
    <xdr:sp macro="" textlink="">
      <xdr:nvSpPr>
        <xdr:cNvPr id="320" name="楕円 319"/>
        <xdr:cNvSpPr/>
      </xdr:nvSpPr>
      <xdr:spPr>
        <a:xfrm>
          <a:off x="9588500" y="624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162410</xdr:rowOff>
    </xdr:from>
    <xdr:ext cx="534377" cy="259045"/>
    <xdr:sp macro="" textlink="">
      <xdr:nvSpPr>
        <xdr:cNvPr id="321" name="テキスト ボックス 320"/>
        <xdr:cNvSpPr txBox="1"/>
      </xdr:nvSpPr>
      <xdr:spPr>
        <a:xfrm>
          <a:off x="9372111" y="633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76170</xdr:rowOff>
    </xdr:from>
    <xdr:to>
      <xdr:col>46</xdr:col>
      <xdr:colOff>38100</xdr:colOff>
      <xdr:row>37</xdr:row>
      <xdr:rowOff>6320</xdr:rowOff>
    </xdr:to>
    <xdr:sp macro="" textlink="">
      <xdr:nvSpPr>
        <xdr:cNvPr id="322" name="楕円 321"/>
        <xdr:cNvSpPr/>
      </xdr:nvSpPr>
      <xdr:spPr>
        <a:xfrm>
          <a:off x="8699500" y="624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168897</xdr:rowOff>
    </xdr:from>
    <xdr:ext cx="534377" cy="259045"/>
    <xdr:sp macro="" textlink="">
      <xdr:nvSpPr>
        <xdr:cNvPr id="323" name="テキスト ボックス 322"/>
        <xdr:cNvSpPr txBox="1"/>
      </xdr:nvSpPr>
      <xdr:spPr>
        <a:xfrm>
          <a:off x="8483111" y="634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57425</xdr:rowOff>
    </xdr:from>
    <xdr:to>
      <xdr:col>41</xdr:col>
      <xdr:colOff>101600</xdr:colOff>
      <xdr:row>36</xdr:row>
      <xdr:rowOff>159025</xdr:rowOff>
    </xdr:to>
    <xdr:sp macro="" textlink="">
      <xdr:nvSpPr>
        <xdr:cNvPr id="324" name="楕円 323"/>
        <xdr:cNvSpPr/>
      </xdr:nvSpPr>
      <xdr:spPr>
        <a:xfrm>
          <a:off x="7810500" y="622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4102</xdr:rowOff>
    </xdr:from>
    <xdr:ext cx="534377" cy="259045"/>
    <xdr:sp macro="" textlink="">
      <xdr:nvSpPr>
        <xdr:cNvPr id="325" name="テキスト ボックス 324"/>
        <xdr:cNvSpPr txBox="1"/>
      </xdr:nvSpPr>
      <xdr:spPr>
        <a:xfrm>
          <a:off x="7594111" y="600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103345</xdr:rowOff>
    </xdr:from>
    <xdr:to>
      <xdr:col>36</xdr:col>
      <xdr:colOff>165100</xdr:colOff>
      <xdr:row>37</xdr:row>
      <xdr:rowOff>33495</xdr:rowOff>
    </xdr:to>
    <xdr:sp macro="" textlink="">
      <xdr:nvSpPr>
        <xdr:cNvPr id="326" name="楕円 325"/>
        <xdr:cNvSpPr/>
      </xdr:nvSpPr>
      <xdr:spPr>
        <a:xfrm>
          <a:off x="6921500" y="62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24622</xdr:rowOff>
    </xdr:from>
    <xdr:ext cx="534377" cy="259045"/>
    <xdr:sp macro="" textlink="">
      <xdr:nvSpPr>
        <xdr:cNvPr id="327" name="テキスト ボックス 326"/>
        <xdr:cNvSpPr txBox="1"/>
      </xdr:nvSpPr>
      <xdr:spPr>
        <a:xfrm>
          <a:off x="6705111" y="63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51" name="直線コネクタ 350"/>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2"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3" name="直線コネクタ 352"/>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4"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5" name="直線コネクタ 354"/>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123035</xdr:rowOff>
    </xdr:from>
    <xdr:to>
      <xdr:col>55</xdr:col>
      <xdr:colOff>0</xdr:colOff>
      <xdr:row>58</xdr:row>
      <xdr:rowOff>58410</xdr:rowOff>
    </xdr:to>
    <xdr:cxnSp macro="">
      <xdr:nvCxnSpPr>
        <xdr:cNvPr id="356" name="直線コネクタ 355"/>
        <xdr:cNvCxnSpPr/>
      </xdr:nvCxnSpPr>
      <xdr:spPr>
        <a:xfrm>
          <a:off x="9639300" y="9895685"/>
          <a:ext cx="838200" cy="10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7"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8" name="フローチャート: 判断 357"/>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85194</xdr:rowOff>
    </xdr:from>
    <xdr:to>
      <xdr:col>50</xdr:col>
      <xdr:colOff>114300</xdr:colOff>
      <xdr:row>57</xdr:row>
      <xdr:rowOff>123035</xdr:rowOff>
    </xdr:to>
    <xdr:cxnSp macro="">
      <xdr:nvCxnSpPr>
        <xdr:cNvPr id="359" name="直線コネクタ 358"/>
        <xdr:cNvCxnSpPr/>
      </xdr:nvCxnSpPr>
      <xdr:spPr>
        <a:xfrm>
          <a:off x="8750300" y="9857844"/>
          <a:ext cx="8890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60" name="フローチャート: 判断 359"/>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61" name="テキスト ボックス 360"/>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85194</xdr:rowOff>
    </xdr:from>
    <xdr:to>
      <xdr:col>45</xdr:col>
      <xdr:colOff>177800</xdr:colOff>
      <xdr:row>57</xdr:row>
      <xdr:rowOff>131295</xdr:rowOff>
    </xdr:to>
    <xdr:cxnSp macro="">
      <xdr:nvCxnSpPr>
        <xdr:cNvPr id="362" name="直線コネクタ 361"/>
        <xdr:cNvCxnSpPr/>
      </xdr:nvCxnSpPr>
      <xdr:spPr>
        <a:xfrm flipV="1">
          <a:off x="7861300" y="9857844"/>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3" name="フローチャート: 判断 362"/>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4" name="テキスト ボックス 363"/>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131295</xdr:rowOff>
    </xdr:from>
    <xdr:to>
      <xdr:col>41</xdr:col>
      <xdr:colOff>50800</xdr:colOff>
      <xdr:row>58</xdr:row>
      <xdr:rowOff>36373</xdr:rowOff>
    </xdr:to>
    <xdr:cxnSp macro="">
      <xdr:nvCxnSpPr>
        <xdr:cNvPr id="365" name="直線コネクタ 364"/>
        <xdr:cNvCxnSpPr/>
      </xdr:nvCxnSpPr>
      <xdr:spPr>
        <a:xfrm flipV="1">
          <a:off x="6972300" y="9903945"/>
          <a:ext cx="889000" cy="7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6" name="フローチャート: 判断 365"/>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7" name="テキスト ボックス 366"/>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8" name="フローチャート: 判断 367"/>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9" name="テキスト ボックス 368"/>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7610</xdr:rowOff>
    </xdr:from>
    <xdr:to>
      <xdr:col>55</xdr:col>
      <xdr:colOff>50800</xdr:colOff>
      <xdr:row>58</xdr:row>
      <xdr:rowOff>109210</xdr:rowOff>
    </xdr:to>
    <xdr:sp macro="" textlink="">
      <xdr:nvSpPr>
        <xdr:cNvPr id="375" name="楕円 374"/>
        <xdr:cNvSpPr/>
      </xdr:nvSpPr>
      <xdr:spPr>
        <a:xfrm>
          <a:off x="10426700" y="995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93987</xdr:rowOff>
    </xdr:from>
    <xdr:ext cx="534377" cy="259045"/>
    <xdr:sp macro="" textlink="">
      <xdr:nvSpPr>
        <xdr:cNvPr id="376" name="普通建設事業費該当値テキスト"/>
        <xdr:cNvSpPr txBox="1"/>
      </xdr:nvSpPr>
      <xdr:spPr>
        <a:xfrm>
          <a:off x="10528300" y="986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72235</xdr:rowOff>
    </xdr:from>
    <xdr:to>
      <xdr:col>50</xdr:col>
      <xdr:colOff>165100</xdr:colOff>
      <xdr:row>58</xdr:row>
      <xdr:rowOff>2385</xdr:rowOff>
    </xdr:to>
    <xdr:sp macro="" textlink="">
      <xdr:nvSpPr>
        <xdr:cNvPr id="377" name="楕円 376"/>
        <xdr:cNvSpPr/>
      </xdr:nvSpPr>
      <xdr:spPr>
        <a:xfrm>
          <a:off x="9588500" y="984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164962</xdr:rowOff>
    </xdr:from>
    <xdr:ext cx="534377" cy="259045"/>
    <xdr:sp macro="" textlink="">
      <xdr:nvSpPr>
        <xdr:cNvPr id="378" name="テキスト ボックス 377"/>
        <xdr:cNvSpPr txBox="1"/>
      </xdr:nvSpPr>
      <xdr:spPr>
        <a:xfrm>
          <a:off x="9372111" y="993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34394</xdr:rowOff>
    </xdr:from>
    <xdr:to>
      <xdr:col>46</xdr:col>
      <xdr:colOff>38100</xdr:colOff>
      <xdr:row>57</xdr:row>
      <xdr:rowOff>135994</xdr:rowOff>
    </xdr:to>
    <xdr:sp macro="" textlink="">
      <xdr:nvSpPr>
        <xdr:cNvPr id="379" name="楕円 378"/>
        <xdr:cNvSpPr/>
      </xdr:nvSpPr>
      <xdr:spPr>
        <a:xfrm>
          <a:off x="8699500" y="980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127121</xdr:rowOff>
    </xdr:from>
    <xdr:ext cx="534377" cy="259045"/>
    <xdr:sp macro="" textlink="">
      <xdr:nvSpPr>
        <xdr:cNvPr id="380" name="テキスト ボックス 379"/>
        <xdr:cNvSpPr txBox="1"/>
      </xdr:nvSpPr>
      <xdr:spPr>
        <a:xfrm>
          <a:off x="8483111" y="989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80495</xdr:rowOff>
    </xdr:from>
    <xdr:to>
      <xdr:col>41</xdr:col>
      <xdr:colOff>101600</xdr:colOff>
      <xdr:row>58</xdr:row>
      <xdr:rowOff>10645</xdr:rowOff>
    </xdr:to>
    <xdr:sp macro="" textlink="">
      <xdr:nvSpPr>
        <xdr:cNvPr id="381" name="楕円 380"/>
        <xdr:cNvSpPr/>
      </xdr:nvSpPr>
      <xdr:spPr>
        <a:xfrm>
          <a:off x="7810500" y="98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1772</xdr:rowOff>
    </xdr:from>
    <xdr:ext cx="534377" cy="259045"/>
    <xdr:sp macro="" textlink="">
      <xdr:nvSpPr>
        <xdr:cNvPr id="382" name="テキスト ボックス 381"/>
        <xdr:cNvSpPr txBox="1"/>
      </xdr:nvSpPr>
      <xdr:spPr>
        <a:xfrm>
          <a:off x="7594111" y="994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157023</xdr:rowOff>
    </xdr:from>
    <xdr:to>
      <xdr:col>36</xdr:col>
      <xdr:colOff>165100</xdr:colOff>
      <xdr:row>58</xdr:row>
      <xdr:rowOff>87173</xdr:rowOff>
    </xdr:to>
    <xdr:sp macro="" textlink="">
      <xdr:nvSpPr>
        <xdr:cNvPr id="383" name="楕円 382"/>
        <xdr:cNvSpPr/>
      </xdr:nvSpPr>
      <xdr:spPr>
        <a:xfrm>
          <a:off x="6921500" y="99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78300</xdr:rowOff>
    </xdr:from>
    <xdr:ext cx="534377" cy="259045"/>
    <xdr:sp macro="" textlink="">
      <xdr:nvSpPr>
        <xdr:cNvPr id="384" name="テキスト ボックス 383"/>
        <xdr:cNvSpPr txBox="1"/>
      </xdr:nvSpPr>
      <xdr:spPr>
        <a:xfrm>
          <a:off x="6705111" y="100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8" name="直線コネクタ 407"/>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11"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2" name="直線コネクタ 411"/>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775</xdr:rowOff>
    </xdr:from>
    <xdr:to>
      <xdr:col>55</xdr:col>
      <xdr:colOff>0</xdr:colOff>
      <xdr:row>78</xdr:row>
      <xdr:rowOff>76860</xdr:rowOff>
    </xdr:to>
    <xdr:cxnSp macro="">
      <xdr:nvCxnSpPr>
        <xdr:cNvPr id="413" name="直線コネクタ 412"/>
        <xdr:cNvCxnSpPr/>
      </xdr:nvCxnSpPr>
      <xdr:spPr>
        <a:xfrm>
          <a:off x="9639300" y="13202425"/>
          <a:ext cx="838200" cy="24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4"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5" name="フローチャート: 判断 414"/>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775</xdr:rowOff>
    </xdr:from>
    <xdr:to>
      <xdr:col>50</xdr:col>
      <xdr:colOff>114300</xdr:colOff>
      <xdr:row>77</xdr:row>
      <xdr:rowOff>2363</xdr:rowOff>
    </xdr:to>
    <xdr:cxnSp macro="">
      <xdr:nvCxnSpPr>
        <xdr:cNvPr id="416" name="直線コネクタ 415"/>
        <xdr:cNvCxnSpPr/>
      </xdr:nvCxnSpPr>
      <xdr:spPr>
        <a:xfrm flipV="1">
          <a:off x="8750300" y="13202425"/>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7" name="フローチャート: 判断 416"/>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8" name="テキスト ボックス 417"/>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2363</xdr:rowOff>
    </xdr:from>
    <xdr:to>
      <xdr:col>45</xdr:col>
      <xdr:colOff>177800</xdr:colOff>
      <xdr:row>77</xdr:row>
      <xdr:rowOff>135713</xdr:rowOff>
    </xdr:to>
    <xdr:cxnSp macro="">
      <xdr:nvCxnSpPr>
        <xdr:cNvPr id="419" name="直線コネクタ 418"/>
        <xdr:cNvCxnSpPr/>
      </xdr:nvCxnSpPr>
      <xdr:spPr>
        <a:xfrm flipV="1">
          <a:off x="7861300" y="13204013"/>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20" name="フローチャート: 判断 419"/>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21" name="テキスト ボックス 420"/>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135713</xdr:rowOff>
    </xdr:from>
    <xdr:to>
      <xdr:col>41</xdr:col>
      <xdr:colOff>50800</xdr:colOff>
      <xdr:row>78</xdr:row>
      <xdr:rowOff>100634</xdr:rowOff>
    </xdr:to>
    <xdr:cxnSp macro="">
      <xdr:nvCxnSpPr>
        <xdr:cNvPr id="422" name="直線コネクタ 421"/>
        <xdr:cNvCxnSpPr/>
      </xdr:nvCxnSpPr>
      <xdr:spPr>
        <a:xfrm flipV="1">
          <a:off x="6972300" y="13337363"/>
          <a:ext cx="889000" cy="13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3" name="フローチャート: 判断 422"/>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4" name="テキスト ボックス 423"/>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5" name="フローチャート: 判断 424"/>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6" name="テキスト ボックス 425"/>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26060</xdr:rowOff>
    </xdr:from>
    <xdr:to>
      <xdr:col>55</xdr:col>
      <xdr:colOff>50800</xdr:colOff>
      <xdr:row>78</xdr:row>
      <xdr:rowOff>127660</xdr:rowOff>
    </xdr:to>
    <xdr:sp macro="" textlink="">
      <xdr:nvSpPr>
        <xdr:cNvPr id="432" name="楕円 431"/>
        <xdr:cNvSpPr/>
      </xdr:nvSpPr>
      <xdr:spPr>
        <a:xfrm>
          <a:off x="10426700" y="133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4487</xdr:rowOff>
    </xdr:from>
    <xdr:ext cx="534377" cy="259045"/>
    <xdr:sp macro="" textlink="">
      <xdr:nvSpPr>
        <xdr:cNvPr id="433" name="普通建設事業費 （ うち新規整備　）該当値テキスト"/>
        <xdr:cNvSpPr txBox="1"/>
      </xdr:nvSpPr>
      <xdr:spPr>
        <a:xfrm>
          <a:off x="10528300" y="1337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121425</xdr:rowOff>
    </xdr:from>
    <xdr:to>
      <xdr:col>50</xdr:col>
      <xdr:colOff>165100</xdr:colOff>
      <xdr:row>77</xdr:row>
      <xdr:rowOff>51575</xdr:rowOff>
    </xdr:to>
    <xdr:sp macro="" textlink="">
      <xdr:nvSpPr>
        <xdr:cNvPr id="434" name="楕円 433"/>
        <xdr:cNvSpPr/>
      </xdr:nvSpPr>
      <xdr:spPr>
        <a:xfrm>
          <a:off x="9588500" y="131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68101</xdr:rowOff>
    </xdr:from>
    <xdr:ext cx="534377" cy="259045"/>
    <xdr:sp macro="" textlink="">
      <xdr:nvSpPr>
        <xdr:cNvPr id="435" name="テキスト ボックス 434"/>
        <xdr:cNvSpPr txBox="1"/>
      </xdr:nvSpPr>
      <xdr:spPr>
        <a:xfrm>
          <a:off x="9372111" y="129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123013</xdr:rowOff>
    </xdr:from>
    <xdr:to>
      <xdr:col>46</xdr:col>
      <xdr:colOff>38100</xdr:colOff>
      <xdr:row>77</xdr:row>
      <xdr:rowOff>53163</xdr:rowOff>
    </xdr:to>
    <xdr:sp macro="" textlink="">
      <xdr:nvSpPr>
        <xdr:cNvPr id="436" name="楕円 435"/>
        <xdr:cNvSpPr/>
      </xdr:nvSpPr>
      <xdr:spPr>
        <a:xfrm>
          <a:off x="8699500" y="131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69689</xdr:rowOff>
    </xdr:from>
    <xdr:ext cx="534377" cy="259045"/>
    <xdr:sp macro="" textlink="">
      <xdr:nvSpPr>
        <xdr:cNvPr id="437" name="テキスト ボックス 436"/>
        <xdr:cNvSpPr txBox="1"/>
      </xdr:nvSpPr>
      <xdr:spPr>
        <a:xfrm>
          <a:off x="8483111" y="129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84913</xdr:rowOff>
    </xdr:from>
    <xdr:to>
      <xdr:col>41</xdr:col>
      <xdr:colOff>101600</xdr:colOff>
      <xdr:row>78</xdr:row>
      <xdr:rowOff>15063</xdr:rowOff>
    </xdr:to>
    <xdr:sp macro="" textlink="">
      <xdr:nvSpPr>
        <xdr:cNvPr id="438" name="楕円 437"/>
        <xdr:cNvSpPr/>
      </xdr:nvSpPr>
      <xdr:spPr>
        <a:xfrm>
          <a:off x="7810500" y="132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31590</xdr:rowOff>
    </xdr:from>
    <xdr:ext cx="534377" cy="259045"/>
    <xdr:sp macro="" textlink="">
      <xdr:nvSpPr>
        <xdr:cNvPr id="439" name="テキスト ボックス 438"/>
        <xdr:cNvSpPr txBox="1"/>
      </xdr:nvSpPr>
      <xdr:spPr>
        <a:xfrm>
          <a:off x="7594111" y="130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49834</xdr:rowOff>
    </xdr:from>
    <xdr:to>
      <xdr:col>36</xdr:col>
      <xdr:colOff>165100</xdr:colOff>
      <xdr:row>78</xdr:row>
      <xdr:rowOff>151434</xdr:rowOff>
    </xdr:to>
    <xdr:sp macro="" textlink="">
      <xdr:nvSpPr>
        <xdr:cNvPr id="440" name="楕円 439"/>
        <xdr:cNvSpPr/>
      </xdr:nvSpPr>
      <xdr:spPr>
        <a:xfrm>
          <a:off x="6921500" y="13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142561</xdr:rowOff>
    </xdr:from>
    <xdr:ext cx="469744" cy="259045"/>
    <xdr:sp macro="" textlink="">
      <xdr:nvSpPr>
        <xdr:cNvPr id="441" name="テキスト ボックス 440"/>
        <xdr:cNvSpPr txBox="1"/>
      </xdr:nvSpPr>
      <xdr:spPr>
        <a:xfrm>
          <a:off x="6737428" y="1351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5" name="直線コネクタ 464"/>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6"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7" name="直線コネクタ 466"/>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8"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9" name="直線コネクタ 468"/>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73501</xdr:rowOff>
    </xdr:from>
    <xdr:to>
      <xdr:col>55</xdr:col>
      <xdr:colOff>0</xdr:colOff>
      <xdr:row>98</xdr:row>
      <xdr:rowOff>151512</xdr:rowOff>
    </xdr:to>
    <xdr:cxnSp macro="">
      <xdr:nvCxnSpPr>
        <xdr:cNvPr id="470" name="直線コネクタ 469"/>
        <xdr:cNvCxnSpPr/>
      </xdr:nvCxnSpPr>
      <xdr:spPr>
        <a:xfrm flipV="1">
          <a:off x="9639300" y="16875601"/>
          <a:ext cx="838200" cy="7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71"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2" name="フローチャート: 判断 471"/>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99219</xdr:rowOff>
    </xdr:from>
    <xdr:to>
      <xdr:col>50</xdr:col>
      <xdr:colOff>114300</xdr:colOff>
      <xdr:row>98</xdr:row>
      <xdr:rowOff>151512</xdr:rowOff>
    </xdr:to>
    <xdr:cxnSp macro="">
      <xdr:nvCxnSpPr>
        <xdr:cNvPr id="473" name="直線コネクタ 472"/>
        <xdr:cNvCxnSpPr/>
      </xdr:nvCxnSpPr>
      <xdr:spPr>
        <a:xfrm>
          <a:off x="8750300" y="16901319"/>
          <a:ext cx="889000" cy="5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4" name="フローチャート: 判断 473"/>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5" name="テキスト ボックス 474"/>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47765</xdr:rowOff>
    </xdr:from>
    <xdr:to>
      <xdr:col>45</xdr:col>
      <xdr:colOff>177800</xdr:colOff>
      <xdr:row>98</xdr:row>
      <xdr:rowOff>99219</xdr:rowOff>
    </xdr:to>
    <xdr:cxnSp macro="">
      <xdr:nvCxnSpPr>
        <xdr:cNvPr id="476" name="直線コネクタ 475"/>
        <xdr:cNvCxnSpPr/>
      </xdr:nvCxnSpPr>
      <xdr:spPr>
        <a:xfrm>
          <a:off x="7861300" y="16849865"/>
          <a:ext cx="889000" cy="5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7" name="フローチャート: 判断 476"/>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8" name="テキスト ボックス 477"/>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47765</xdr:rowOff>
    </xdr:from>
    <xdr:to>
      <xdr:col>41</xdr:col>
      <xdr:colOff>50800</xdr:colOff>
      <xdr:row>98</xdr:row>
      <xdr:rowOff>165018</xdr:rowOff>
    </xdr:to>
    <xdr:cxnSp macro="">
      <xdr:nvCxnSpPr>
        <xdr:cNvPr id="479" name="直線コネクタ 478"/>
        <xdr:cNvCxnSpPr/>
      </xdr:nvCxnSpPr>
      <xdr:spPr>
        <a:xfrm flipV="1">
          <a:off x="6972300" y="16849865"/>
          <a:ext cx="889000" cy="1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80" name="フローチャート: 判断 479"/>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81" name="テキスト ボックス 480"/>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2" name="フローチャート: 判断 481"/>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3" name="テキスト ボックス 482"/>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22701</xdr:rowOff>
    </xdr:from>
    <xdr:to>
      <xdr:col>55</xdr:col>
      <xdr:colOff>50800</xdr:colOff>
      <xdr:row>98</xdr:row>
      <xdr:rowOff>124301</xdr:rowOff>
    </xdr:to>
    <xdr:sp macro="" textlink="">
      <xdr:nvSpPr>
        <xdr:cNvPr id="489" name="楕円 488"/>
        <xdr:cNvSpPr/>
      </xdr:nvSpPr>
      <xdr:spPr>
        <a:xfrm>
          <a:off x="10426700" y="168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109078</xdr:rowOff>
    </xdr:from>
    <xdr:ext cx="469744" cy="259045"/>
    <xdr:sp macro="" textlink="">
      <xdr:nvSpPr>
        <xdr:cNvPr id="490" name="普通建設事業費 （ うち更新整備　）該当値テキスト"/>
        <xdr:cNvSpPr txBox="1"/>
      </xdr:nvSpPr>
      <xdr:spPr>
        <a:xfrm>
          <a:off x="10528300" y="1673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100712</xdr:rowOff>
    </xdr:from>
    <xdr:to>
      <xdr:col>50</xdr:col>
      <xdr:colOff>165100</xdr:colOff>
      <xdr:row>99</xdr:row>
      <xdr:rowOff>30862</xdr:rowOff>
    </xdr:to>
    <xdr:sp macro="" textlink="">
      <xdr:nvSpPr>
        <xdr:cNvPr id="491" name="楕円 490"/>
        <xdr:cNvSpPr/>
      </xdr:nvSpPr>
      <xdr:spPr>
        <a:xfrm>
          <a:off x="9588500" y="169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21989</xdr:rowOff>
    </xdr:from>
    <xdr:ext cx="469744" cy="259045"/>
    <xdr:sp macro="" textlink="">
      <xdr:nvSpPr>
        <xdr:cNvPr id="492" name="テキスト ボックス 491"/>
        <xdr:cNvSpPr txBox="1"/>
      </xdr:nvSpPr>
      <xdr:spPr>
        <a:xfrm>
          <a:off x="9404428" y="169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48419</xdr:rowOff>
    </xdr:from>
    <xdr:to>
      <xdr:col>46</xdr:col>
      <xdr:colOff>38100</xdr:colOff>
      <xdr:row>98</xdr:row>
      <xdr:rowOff>150019</xdr:rowOff>
    </xdr:to>
    <xdr:sp macro="" textlink="">
      <xdr:nvSpPr>
        <xdr:cNvPr id="493" name="楕円 492"/>
        <xdr:cNvSpPr/>
      </xdr:nvSpPr>
      <xdr:spPr>
        <a:xfrm>
          <a:off x="8699500" y="1685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141146</xdr:rowOff>
    </xdr:from>
    <xdr:ext cx="469744" cy="259045"/>
    <xdr:sp macro="" textlink="">
      <xdr:nvSpPr>
        <xdr:cNvPr id="494" name="テキスト ボックス 493"/>
        <xdr:cNvSpPr txBox="1"/>
      </xdr:nvSpPr>
      <xdr:spPr>
        <a:xfrm>
          <a:off x="8515428" y="169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168415</xdr:rowOff>
    </xdr:from>
    <xdr:to>
      <xdr:col>41</xdr:col>
      <xdr:colOff>101600</xdr:colOff>
      <xdr:row>98</xdr:row>
      <xdr:rowOff>98565</xdr:rowOff>
    </xdr:to>
    <xdr:sp macro="" textlink="">
      <xdr:nvSpPr>
        <xdr:cNvPr id="495" name="楕円 494"/>
        <xdr:cNvSpPr/>
      </xdr:nvSpPr>
      <xdr:spPr>
        <a:xfrm>
          <a:off x="7810500" y="167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89692</xdr:rowOff>
    </xdr:from>
    <xdr:ext cx="469744" cy="259045"/>
    <xdr:sp macro="" textlink="">
      <xdr:nvSpPr>
        <xdr:cNvPr id="496" name="テキスト ボックス 495"/>
        <xdr:cNvSpPr txBox="1"/>
      </xdr:nvSpPr>
      <xdr:spPr>
        <a:xfrm>
          <a:off x="7626428" y="1689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114218</xdr:rowOff>
    </xdr:from>
    <xdr:to>
      <xdr:col>36</xdr:col>
      <xdr:colOff>165100</xdr:colOff>
      <xdr:row>99</xdr:row>
      <xdr:rowOff>44368</xdr:rowOff>
    </xdr:to>
    <xdr:sp macro="" textlink="">
      <xdr:nvSpPr>
        <xdr:cNvPr id="497" name="楕円 496"/>
        <xdr:cNvSpPr/>
      </xdr:nvSpPr>
      <xdr:spPr>
        <a:xfrm>
          <a:off x="6921500" y="169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35495</xdr:rowOff>
    </xdr:from>
    <xdr:ext cx="469744" cy="259045"/>
    <xdr:sp macro="" textlink="">
      <xdr:nvSpPr>
        <xdr:cNvPr id="498" name="テキスト ボックス 497"/>
        <xdr:cNvSpPr txBox="1"/>
      </xdr:nvSpPr>
      <xdr:spPr>
        <a:xfrm>
          <a:off x="6737428" y="1700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2" name="テキスト ボックス 51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2" name="直線コネクタ 521"/>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5"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6" name="直線コネクタ 525"/>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7" name="直線コネクタ 52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8"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9" name="フローチャート: 判断 528"/>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30" name="直線コネクタ 52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31" name="フローチャート: 判断 530"/>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2" name="テキスト ボックス 531"/>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3" name="直線コネクタ 53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4" name="フローチャート: 判断 533"/>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5" name="テキスト ボックス 534"/>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6" name="直線コネクタ 53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7" name="フローチャート: 判断 536"/>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8" name="テキスト ボックス 537"/>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9" name="フローチャート: 判断 538"/>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40" name="テキスト ボックス 539"/>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6" name="楕円 54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8" name="楕円 54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9" name="テキスト ボックス 54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50" name="楕円 54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1" name="テキスト ボックス 55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2" name="楕円 55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3" name="テキスト ボックス 55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4" name="楕円 55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5" name="テキスト ボックス 55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8" name="直線コネクタ 627"/>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9"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30" name="直線コネクタ 629"/>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31"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2" name="直線コネクタ 631"/>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62636</xdr:rowOff>
    </xdr:from>
    <xdr:to>
      <xdr:col>85</xdr:col>
      <xdr:colOff>127000</xdr:colOff>
      <xdr:row>77</xdr:row>
      <xdr:rowOff>69151</xdr:rowOff>
    </xdr:to>
    <xdr:cxnSp macro="">
      <xdr:nvCxnSpPr>
        <xdr:cNvPr id="633" name="直線コネクタ 632"/>
        <xdr:cNvCxnSpPr/>
      </xdr:nvCxnSpPr>
      <xdr:spPr>
        <a:xfrm>
          <a:off x="15481300" y="13264286"/>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4"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5" name="フローチャート: 判断 634"/>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62636</xdr:rowOff>
    </xdr:from>
    <xdr:to>
      <xdr:col>81</xdr:col>
      <xdr:colOff>50800</xdr:colOff>
      <xdr:row>77</xdr:row>
      <xdr:rowOff>66015</xdr:rowOff>
    </xdr:to>
    <xdr:cxnSp macro="">
      <xdr:nvCxnSpPr>
        <xdr:cNvPr id="636" name="直線コネクタ 635"/>
        <xdr:cNvCxnSpPr/>
      </xdr:nvCxnSpPr>
      <xdr:spPr>
        <a:xfrm flipV="1">
          <a:off x="14592300" y="13264286"/>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7" name="フローチャート: 判断 636"/>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8" name="テキスト ボックス 637"/>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60922</xdr:rowOff>
    </xdr:from>
    <xdr:to>
      <xdr:col>76</xdr:col>
      <xdr:colOff>114300</xdr:colOff>
      <xdr:row>77</xdr:row>
      <xdr:rowOff>66015</xdr:rowOff>
    </xdr:to>
    <xdr:cxnSp macro="">
      <xdr:nvCxnSpPr>
        <xdr:cNvPr id="639" name="直線コネクタ 638"/>
        <xdr:cNvCxnSpPr/>
      </xdr:nvCxnSpPr>
      <xdr:spPr>
        <a:xfrm>
          <a:off x="13703300" y="13262572"/>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40" name="フローチャート: 判断 639"/>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41" name="テキスト ボックス 640"/>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60922</xdr:rowOff>
    </xdr:from>
    <xdr:to>
      <xdr:col>71</xdr:col>
      <xdr:colOff>177800</xdr:colOff>
      <xdr:row>77</xdr:row>
      <xdr:rowOff>82029</xdr:rowOff>
    </xdr:to>
    <xdr:cxnSp macro="">
      <xdr:nvCxnSpPr>
        <xdr:cNvPr id="642" name="直線コネクタ 641"/>
        <xdr:cNvCxnSpPr/>
      </xdr:nvCxnSpPr>
      <xdr:spPr>
        <a:xfrm flipV="1">
          <a:off x="12814300" y="13262572"/>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3" name="フローチャート: 判断 642"/>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4" name="テキスト ボックス 643"/>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5" name="フローチャート: 判断 644"/>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6" name="テキスト ボックス 645"/>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18351</xdr:rowOff>
    </xdr:from>
    <xdr:to>
      <xdr:col>85</xdr:col>
      <xdr:colOff>177800</xdr:colOff>
      <xdr:row>77</xdr:row>
      <xdr:rowOff>119951</xdr:rowOff>
    </xdr:to>
    <xdr:sp macro="" textlink="">
      <xdr:nvSpPr>
        <xdr:cNvPr id="652" name="楕円 651"/>
        <xdr:cNvSpPr/>
      </xdr:nvSpPr>
      <xdr:spPr>
        <a:xfrm>
          <a:off x="16268700" y="132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168228</xdr:rowOff>
    </xdr:from>
    <xdr:ext cx="534377" cy="259045"/>
    <xdr:sp macro="" textlink="">
      <xdr:nvSpPr>
        <xdr:cNvPr id="653" name="公債費該当値テキスト"/>
        <xdr:cNvSpPr txBox="1"/>
      </xdr:nvSpPr>
      <xdr:spPr>
        <a:xfrm>
          <a:off x="16370300" y="131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11836</xdr:rowOff>
    </xdr:from>
    <xdr:to>
      <xdr:col>81</xdr:col>
      <xdr:colOff>101600</xdr:colOff>
      <xdr:row>77</xdr:row>
      <xdr:rowOff>113436</xdr:rowOff>
    </xdr:to>
    <xdr:sp macro="" textlink="">
      <xdr:nvSpPr>
        <xdr:cNvPr id="654" name="楕円 653"/>
        <xdr:cNvSpPr/>
      </xdr:nvSpPr>
      <xdr:spPr>
        <a:xfrm>
          <a:off x="15430500" y="132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104563</xdr:rowOff>
    </xdr:from>
    <xdr:ext cx="534377" cy="259045"/>
    <xdr:sp macro="" textlink="">
      <xdr:nvSpPr>
        <xdr:cNvPr id="655" name="テキスト ボックス 654"/>
        <xdr:cNvSpPr txBox="1"/>
      </xdr:nvSpPr>
      <xdr:spPr>
        <a:xfrm>
          <a:off x="15214111" y="1330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15215</xdr:rowOff>
    </xdr:from>
    <xdr:to>
      <xdr:col>76</xdr:col>
      <xdr:colOff>165100</xdr:colOff>
      <xdr:row>77</xdr:row>
      <xdr:rowOff>116815</xdr:rowOff>
    </xdr:to>
    <xdr:sp macro="" textlink="">
      <xdr:nvSpPr>
        <xdr:cNvPr id="656" name="楕円 655"/>
        <xdr:cNvSpPr/>
      </xdr:nvSpPr>
      <xdr:spPr>
        <a:xfrm>
          <a:off x="14541500" y="132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107942</xdr:rowOff>
    </xdr:from>
    <xdr:ext cx="534377" cy="259045"/>
    <xdr:sp macro="" textlink="">
      <xdr:nvSpPr>
        <xdr:cNvPr id="657" name="テキスト ボックス 656"/>
        <xdr:cNvSpPr txBox="1"/>
      </xdr:nvSpPr>
      <xdr:spPr>
        <a:xfrm>
          <a:off x="14325111" y="1330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10122</xdr:rowOff>
    </xdr:from>
    <xdr:to>
      <xdr:col>72</xdr:col>
      <xdr:colOff>38100</xdr:colOff>
      <xdr:row>77</xdr:row>
      <xdr:rowOff>111722</xdr:rowOff>
    </xdr:to>
    <xdr:sp macro="" textlink="">
      <xdr:nvSpPr>
        <xdr:cNvPr id="658" name="楕円 657"/>
        <xdr:cNvSpPr/>
      </xdr:nvSpPr>
      <xdr:spPr>
        <a:xfrm>
          <a:off x="13652500" y="132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102849</xdr:rowOff>
    </xdr:from>
    <xdr:ext cx="534377" cy="259045"/>
    <xdr:sp macro="" textlink="">
      <xdr:nvSpPr>
        <xdr:cNvPr id="659" name="テキスト ボックス 658"/>
        <xdr:cNvSpPr txBox="1"/>
      </xdr:nvSpPr>
      <xdr:spPr>
        <a:xfrm>
          <a:off x="13436111" y="1330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31229</xdr:rowOff>
    </xdr:from>
    <xdr:to>
      <xdr:col>67</xdr:col>
      <xdr:colOff>101600</xdr:colOff>
      <xdr:row>77</xdr:row>
      <xdr:rowOff>132829</xdr:rowOff>
    </xdr:to>
    <xdr:sp macro="" textlink="">
      <xdr:nvSpPr>
        <xdr:cNvPr id="660" name="楕円 659"/>
        <xdr:cNvSpPr/>
      </xdr:nvSpPr>
      <xdr:spPr>
        <a:xfrm>
          <a:off x="12763500" y="132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123956</xdr:rowOff>
    </xdr:from>
    <xdr:ext cx="534377" cy="259045"/>
    <xdr:sp macro="" textlink="">
      <xdr:nvSpPr>
        <xdr:cNvPr id="661" name="テキスト ボックス 660"/>
        <xdr:cNvSpPr txBox="1"/>
      </xdr:nvSpPr>
      <xdr:spPr>
        <a:xfrm>
          <a:off x="12547111" y="133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3" name="直線コネクタ 682"/>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4"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5" name="直線コネクタ 684"/>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6"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7" name="直線コネクタ 686"/>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124178</xdr:rowOff>
    </xdr:from>
    <xdr:to>
      <xdr:col>85</xdr:col>
      <xdr:colOff>127000</xdr:colOff>
      <xdr:row>98</xdr:row>
      <xdr:rowOff>139289</xdr:rowOff>
    </xdr:to>
    <xdr:cxnSp macro="">
      <xdr:nvCxnSpPr>
        <xdr:cNvPr id="688" name="直線コネクタ 687"/>
        <xdr:cNvCxnSpPr/>
      </xdr:nvCxnSpPr>
      <xdr:spPr>
        <a:xfrm flipV="1">
          <a:off x="15481300" y="16926278"/>
          <a:ext cx="8382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9"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90" name="フローチャート: 判断 689"/>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106256</xdr:rowOff>
    </xdr:from>
    <xdr:to>
      <xdr:col>81</xdr:col>
      <xdr:colOff>50800</xdr:colOff>
      <xdr:row>98</xdr:row>
      <xdr:rowOff>139289</xdr:rowOff>
    </xdr:to>
    <xdr:cxnSp macro="">
      <xdr:nvCxnSpPr>
        <xdr:cNvPr id="691" name="直線コネクタ 690"/>
        <xdr:cNvCxnSpPr/>
      </xdr:nvCxnSpPr>
      <xdr:spPr>
        <a:xfrm>
          <a:off x="14592300" y="16908356"/>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2" name="フローチャート: 判断 691"/>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3" name="テキスト ボックス 692"/>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106256</xdr:rowOff>
    </xdr:from>
    <xdr:to>
      <xdr:col>76</xdr:col>
      <xdr:colOff>114300</xdr:colOff>
      <xdr:row>98</xdr:row>
      <xdr:rowOff>129642</xdr:rowOff>
    </xdr:to>
    <xdr:cxnSp macro="">
      <xdr:nvCxnSpPr>
        <xdr:cNvPr id="694" name="直線コネクタ 693"/>
        <xdr:cNvCxnSpPr/>
      </xdr:nvCxnSpPr>
      <xdr:spPr>
        <a:xfrm flipV="1">
          <a:off x="13703300" y="16908356"/>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5" name="フローチャート: 判断 694"/>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6" name="テキスト ボックス 695"/>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88836</xdr:rowOff>
    </xdr:from>
    <xdr:to>
      <xdr:col>71</xdr:col>
      <xdr:colOff>177800</xdr:colOff>
      <xdr:row>98</xdr:row>
      <xdr:rowOff>129642</xdr:rowOff>
    </xdr:to>
    <xdr:cxnSp macro="">
      <xdr:nvCxnSpPr>
        <xdr:cNvPr id="697" name="直線コネクタ 696"/>
        <xdr:cNvCxnSpPr/>
      </xdr:nvCxnSpPr>
      <xdr:spPr>
        <a:xfrm>
          <a:off x="12814300" y="16890936"/>
          <a:ext cx="8890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8" name="フローチャート: 判断 697"/>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9" name="テキスト ボックス 698"/>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700" name="フローチャート: 判断 699"/>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701" name="テキスト ボックス 700"/>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73378</xdr:rowOff>
    </xdr:from>
    <xdr:to>
      <xdr:col>85</xdr:col>
      <xdr:colOff>177800</xdr:colOff>
      <xdr:row>99</xdr:row>
      <xdr:rowOff>3528</xdr:rowOff>
    </xdr:to>
    <xdr:sp macro="" textlink="">
      <xdr:nvSpPr>
        <xdr:cNvPr id="707" name="楕円 706"/>
        <xdr:cNvSpPr/>
      </xdr:nvSpPr>
      <xdr:spPr>
        <a:xfrm>
          <a:off x="16268700" y="1687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159755</xdr:rowOff>
    </xdr:from>
    <xdr:ext cx="378565" cy="259045"/>
    <xdr:sp macro="" textlink="">
      <xdr:nvSpPr>
        <xdr:cNvPr id="708" name="積立金該当値テキスト"/>
        <xdr:cNvSpPr txBox="1"/>
      </xdr:nvSpPr>
      <xdr:spPr>
        <a:xfrm>
          <a:off x="16370300" y="1679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88489</xdr:rowOff>
    </xdr:from>
    <xdr:to>
      <xdr:col>81</xdr:col>
      <xdr:colOff>101600</xdr:colOff>
      <xdr:row>99</xdr:row>
      <xdr:rowOff>18639</xdr:rowOff>
    </xdr:to>
    <xdr:sp macro="" textlink="">
      <xdr:nvSpPr>
        <xdr:cNvPr id="709" name="楕円 708"/>
        <xdr:cNvSpPr/>
      </xdr:nvSpPr>
      <xdr:spPr>
        <a:xfrm>
          <a:off x="15430500" y="168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9766</xdr:rowOff>
    </xdr:from>
    <xdr:ext cx="313932" cy="259045"/>
    <xdr:sp macro="" textlink="">
      <xdr:nvSpPr>
        <xdr:cNvPr id="710" name="テキスト ボックス 709"/>
        <xdr:cNvSpPr txBox="1"/>
      </xdr:nvSpPr>
      <xdr:spPr>
        <a:xfrm>
          <a:off x="15324333" y="16983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55456</xdr:rowOff>
    </xdr:from>
    <xdr:to>
      <xdr:col>76</xdr:col>
      <xdr:colOff>165100</xdr:colOff>
      <xdr:row>98</xdr:row>
      <xdr:rowOff>157056</xdr:rowOff>
    </xdr:to>
    <xdr:sp macro="" textlink="">
      <xdr:nvSpPr>
        <xdr:cNvPr id="711" name="楕円 710"/>
        <xdr:cNvSpPr/>
      </xdr:nvSpPr>
      <xdr:spPr>
        <a:xfrm>
          <a:off x="14541500" y="168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148183</xdr:rowOff>
    </xdr:from>
    <xdr:ext cx="469744" cy="259045"/>
    <xdr:sp macro="" textlink="">
      <xdr:nvSpPr>
        <xdr:cNvPr id="712" name="テキスト ボックス 711"/>
        <xdr:cNvSpPr txBox="1"/>
      </xdr:nvSpPr>
      <xdr:spPr>
        <a:xfrm>
          <a:off x="14357428" y="169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78842</xdr:rowOff>
    </xdr:from>
    <xdr:to>
      <xdr:col>72</xdr:col>
      <xdr:colOff>38100</xdr:colOff>
      <xdr:row>99</xdr:row>
      <xdr:rowOff>8992</xdr:rowOff>
    </xdr:to>
    <xdr:sp macro="" textlink="">
      <xdr:nvSpPr>
        <xdr:cNvPr id="713" name="楕円 712"/>
        <xdr:cNvSpPr/>
      </xdr:nvSpPr>
      <xdr:spPr>
        <a:xfrm>
          <a:off x="13652500" y="1688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119</xdr:rowOff>
    </xdr:from>
    <xdr:ext cx="378565" cy="259045"/>
    <xdr:sp macro="" textlink="">
      <xdr:nvSpPr>
        <xdr:cNvPr id="714" name="テキスト ボックス 713"/>
        <xdr:cNvSpPr txBox="1"/>
      </xdr:nvSpPr>
      <xdr:spPr>
        <a:xfrm>
          <a:off x="13514017" y="16973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38036</xdr:rowOff>
    </xdr:from>
    <xdr:to>
      <xdr:col>67</xdr:col>
      <xdr:colOff>101600</xdr:colOff>
      <xdr:row>98</xdr:row>
      <xdr:rowOff>139636</xdr:rowOff>
    </xdr:to>
    <xdr:sp macro="" textlink="">
      <xdr:nvSpPr>
        <xdr:cNvPr id="715" name="楕円 714"/>
        <xdr:cNvSpPr/>
      </xdr:nvSpPr>
      <xdr:spPr>
        <a:xfrm>
          <a:off x="12763500" y="1684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130763</xdr:rowOff>
    </xdr:from>
    <xdr:ext cx="469744" cy="259045"/>
    <xdr:sp macro="" textlink="">
      <xdr:nvSpPr>
        <xdr:cNvPr id="716" name="テキスト ボックス 715"/>
        <xdr:cNvSpPr txBox="1"/>
      </xdr:nvSpPr>
      <xdr:spPr>
        <a:xfrm>
          <a:off x="12579428" y="1693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40" name="直線コネクタ 739"/>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3"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4" name="直線コネクタ 743"/>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6"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7" name="フローチャート: 判断 746"/>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9" name="フローチャート: 判断 748"/>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50" name="テキスト ボックス 749"/>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2" name="フローチャート: 判断 751"/>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3" name="テキスト ボックス 752"/>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5" name="フローチャート: 判断 754"/>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6" name="テキスト ボックス 755"/>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7" name="フローチャート: 判断 756"/>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8" name="テキスト ボックス 757"/>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7" name="直線コネクタ 796"/>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800"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801" name="直線コネクタ 800"/>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37326</xdr:rowOff>
    </xdr:from>
    <xdr:to>
      <xdr:col>116</xdr:col>
      <xdr:colOff>63500</xdr:colOff>
      <xdr:row>59</xdr:row>
      <xdr:rowOff>37706</xdr:rowOff>
    </xdr:to>
    <xdr:cxnSp macro="">
      <xdr:nvCxnSpPr>
        <xdr:cNvPr id="802" name="直線コネクタ 801"/>
        <xdr:cNvCxnSpPr/>
      </xdr:nvCxnSpPr>
      <xdr:spPr>
        <a:xfrm flipV="1">
          <a:off x="21323300" y="10152876"/>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3"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4" name="フローチャート: 判断 803"/>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34087</xdr:rowOff>
    </xdr:from>
    <xdr:to>
      <xdr:col>111</xdr:col>
      <xdr:colOff>177800</xdr:colOff>
      <xdr:row>59</xdr:row>
      <xdr:rowOff>37706</xdr:rowOff>
    </xdr:to>
    <xdr:cxnSp macro="">
      <xdr:nvCxnSpPr>
        <xdr:cNvPr id="805" name="直線コネクタ 804"/>
        <xdr:cNvCxnSpPr/>
      </xdr:nvCxnSpPr>
      <xdr:spPr>
        <a:xfrm>
          <a:off x="20434300" y="10149637"/>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6" name="フローチャート: 判断 805"/>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7" name="テキスト ボックス 806"/>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34010</xdr:rowOff>
    </xdr:from>
    <xdr:to>
      <xdr:col>107</xdr:col>
      <xdr:colOff>50800</xdr:colOff>
      <xdr:row>59</xdr:row>
      <xdr:rowOff>34087</xdr:rowOff>
    </xdr:to>
    <xdr:cxnSp macro="">
      <xdr:nvCxnSpPr>
        <xdr:cNvPr id="808" name="直線コネクタ 807"/>
        <xdr:cNvCxnSpPr/>
      </xdr:nvCxnSpPr>
      <xdr:spPr>
        <a:xfrm>
          <a:off x="19545300" y="10149560"/>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9" name="フローチャート: 判断 808"/>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10" name="テキスト ボックス 809"/>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33630</xdr:rowOff>
    </xdr:from>
    <xdr:to>
      <xdr:col>102</xdr:col>
      <xdr:colOff>114300</xdr:colOff>
      <xdr:row>59</xdr:row>
      <xdr:rowOff>34010</xdr:rowOff>
    </xdr:to>
    <xdr:cxnSp macro="">
      <xdr:nvCxnSpPr>
        <xdr:cNvPr id="811" name="直線コネクタ 810"/>
        <xdr:cNvCxnSpPr/>
      </xdr:nvCxnSpPr>
      <xdr:spPr>
        <a:xfrm>
          <a:off x="18656300" y="10149180"/>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2" name="フローチャート: 判断 811"/>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3" name="テキスト ボックス 812"/>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4" name="フローチャート: 判断 813"/>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5" name="テキスト ボックス 814"/>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157976</xdr:rowOff>
    </xdr:from>
    <xdr:to>
      <xdr:col>116</xdr:col>
      <xdr:colOff>114300</xdr:colOff>
      <xdr:row>59</xdr:row>
      <xdr:rowOff>88126</xdr:rowOff>
    </xdr:to>
    <xdr:sp macro="" textlink="">
      <xdr:nvSpPr>
        <xdr:cNvPr id="821" name="楕円 820"/>
        <xdr:cNvSpPr/>
      </xdr:nvSpPr>
      <xdr:spPr>
        <a:xfrm>
          <a:off x="22110700" y="10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72903</xdr:rowOff>
    </xdr:from>
    <xdr:ext cx="378565" cy="259045"/>
    <xdr:sp macro="" textlink="">
      <xdr:nvSpPr>
        <xdr:cNvPr id="822" name="貸付金該当値テキスト"/>
        <xdr:cNvSpPr txBox="1"/>
      </xdr:nvSpPr>
      <xdr:spPr>
        <a:xfrm>
          <a:off x="22212300" y="10017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158356</xdr:rowOff>
    </xdr:from>
    <xdr:to>
      <xdr:col>112</xdr:col>
      <xdr:colOff>38100</xdr:colOff>
      <xdr:row>59</xdr:row>
      <xdr:rowOff>88506</xdr:rowOff>
    </xdr:to>
    <xdr:sp macro="" textlink="">
      <xdr:nvSpPr>
        <xdr:cNvPr id="823" name="楕円 822"/>
        <xdr:cNvSpPr/>
      </xdr:nvSpPr>
      <xdr:spPr>
        <a:xfrm>
          <a:off x="21272500" y="101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79633</xdr:rowOff>
    </xdr:from>
    <xdr:ext cx="378565" cy="259045"/>
    <xdr:sp macro="" textlink="">
      <xdr:nvSpPr>
        <xdr:cNvPr id="824" name="テキスト ボックス 823"/>
        <xdr:cNvSpPr txBox="1"/>
      </xdr:nvSpPr>
      <xdr:spPr>
        <a:xfrm>
          <a:off x="21134017" y="1019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154737</xdr:rowOff>
    </xdr:from>
    <xdr:to>
      <xdr:col>107</xdr:col>
      <xdr:colOff>101600</xdr:colOff>
      <xdr:row>59</xdr:row>
      <xdr:rowOff>84887</xdr:rowOff>
    </xdr:to>
    <xdr:sp macro="" textlink="">
      <xdr:nvSpPr>
        <xdr:cNvPr id="825" name="楕円 824"/>
        <xdr:cNvSpPr/>
      </xdr:nvSpPr>
      <xdr:spPr>
        <a:xfrm>
          <a:off x="20383500" y="100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76014</xdr:rowOff>
    </xdr:from>
    <xdr:ext cx="378565" cy="259045"/>
    <xdr:sp macro="" textlink="">
      <xdr:nvSpPr>
        <xdr:cNvPr id="826" name="テキスト ボックス 825"/>
        <xdr:cNvSpPr txBox="1"/>
      </xdr:nvSpPr>
      <xdr:spPr>
        <a:xfrm>
          <a:off x="20245017" y="10191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154660</xdr:rowOff>
    </xdr:from>
    <xdr:to>
      <xdr:col>102</xdr:col>
      <xdr:colOff>165100</xdr:colOff>
      <xdr:row>59</xdr:row>
      <xdr:rowOff>84810</xdr:rowOff>
    </xdr:to>
    <xdr:sp macro="" textlink="">
      <xdr:nvSpPr>
        <xdr:cNvPr id="827" name="楕円 826"/>
        <xdr:cNvSpPr/>
      </xdr:nvSpPr>
      <xdr:spPr>
        <a:xfrm>
          <a:off x="19494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75937</xdr:rowOff>
    </xdr:from>
    <xdr:ext cx="378565" cy="259045"/>
    <xdr:sp macro="" textlink="">
      <xdr:nvSpPr>
        <xdr:cNvPr id="828" name="テキスト ボックス 827"/>
        <xdr:cNvSpPr txBox="1"/>
      </xdr:nvSpPr>
      <xdr:spPr>
        <a:xfrm>
          <a:off x="19356017" y="1019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154280</xdr:rowOff>
    </xdr:from>
    <xdr:to>
      <xdr:col>98</xdr:col>
      <xdr:colOff>38100</xdr:colOff>
      <xdr:row>59</xdr:row>
      <xdr:rowOff>84430</xdr:rowOff>
    </xdr:to>
    <xdr:sp macro="" textlink="">
      <xdr:nvSpPr>
        <xdr:cNvPr id="829" name="楕円 828"/>
        <xdr:cNvSpPr/>
      </xdr:nvSpPr>
      <xdr:spPr>
        <a:xfrm>
          <a:off x="18605500" y="10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75557</xdr:rowOff>
    </xdr:from>
    <xdr:ext cx="378565" cy="259045"/>
    <xdr:sp macro="" textlink="">
      <xdr:nvSpPr>
        <xdr:cNvPr id="830" name="テキスト ボックス 829"/>
        <xdr:cNvSpPr txBox="1"/>
      </xdr:nvSpPr>
      <xdr:spPr>
        <a:xfrm>
          <a:off x="18467017" y="101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3" name="直線コネクタ 852"/>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4"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5" name="直線コネクタ 854"/>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6"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7" name="直線コネクタ 856"/>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61221</xdr:rowOff>
    </xdr:from>
    <xdr:to>
      <xdr:col>116</xdr:col>
      <xdr:colOff>63500</xdr:colOff>
      <xdr:row>76</xdr:row>
      <xdr:rowOff>95557</xdr:rowOff>
    </xdr:to>
    <xdr:cxnSp macro="">
      <xdr:nvCxnSpPr>
        <xdr:cNvPr id="858" name="直線コネクタ 857"/>
        <xdr:cNvCxnSpPr/>
      </xdr:nvCxnSpPr>
      <xdr:spPr>
        <a:xfrm flipV="1">
          <a:off x="21323300" y="13091421"/>
          <a:ext cx="8382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9"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60" name="フローチャート: 判断 859"/>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95557</xdr:rowOff>
    </xdr:from>
    <xdr:to>
      <xdr:col>111</xdr:col>
      <xdr:colOff>177800</xdr:colOff>
      <xdr:row>76</xdr:row>
      <xdr:rowOff>161165</xdr:rowOff>
    </xdr:to>
    <xdr:cxnSp macro="">
      <xdr:nvCxnSpPr>
        <xdr:cNvPr id="861" name="直線コネクタ 860"/>
        <xdr:cNvCxnSpPr/>
      </xdr:nvCxnSpPr>
      <xdr:spPr>
        <a:xfrm flipV="1">
          <a:off x="20434300" y="13125757"/>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2" name="フローチャート: 判断 861"/>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3" name="テキスト ボックス 862"/>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161165</xdr:rowOff>
    </xdr:from>
    <xdr:to>
      <xdr:col>107</xdr:col>
      <xdr:colOff>50800</xdr:colOff>
      <xdr:row>77</xdr:row>
      <xdr:rowOff>30635</xdr:rowOff>
    </xdr:to>
    <xdr:cxnSp macro="">
      <xdr:nvCxnSpPr>
        <xdr:cNvPr id="864" name="直線コネクタ 863"/>
        <xdr:cNvCxnSpPr/>
      </xdr:nvCxnSpPr>
      <xdr:spPr>
        <a:xfrm flipV="1">
          <a:off x="19545300" y="13191365"/>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5" name="フローチャート: 判断 864"/>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6" name="テキスト ボックス 865"/>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7294</xdr:rowOff>
    </xdr:from>
    <xdr:to>
      <xdr:col>102</xdr:col>
      <xdr:colOff>114300</xdr:colOff>
      <xdr:row>77</xdr:row>
      <xdr:rowOff>30635</xdr:rowOff>
    </xdr:to>
    <xdr:cxnSp macro="">
      <xdr:nvCxnSpPr>
        <xdr:cNvPr id="867" name="直線コネクタ 866"/>
        <xdr:cNvCxnSpPr/>
      </xdr:nvCxnSpPr>
      <xdr:spPr>
        <a:xfrm>
          <a:off x="18656300" y="13208944"/>
          <a:ext cx="889000" cy="2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8" name="フローチャート: 判断 867"/>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9" name="テキスト ボックス 868"/>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70" name="フローチャート: 判断 869"/>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71" name="テキスト ボックス 870"/>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10421</xdr:rowOff>
    </xdr:from>
    <xdr:to>
      <xdr:col>116</xdr:col>
      <xdr:colOff>114300</xdr:colOff>
      <xdr:row>76</xdr:row>
      <xdr:rowOff>112021</xdr:rowOff>
    </xdr:to>
    <xdr:sp macro="" textlink="">
      <xdr:nvSpPr>
        <xdr:cNvPr id="877" name="楕円 876"/>
        <xdr:cNvSpPr/>
      </xdr:nvSpPr>
      <xdr:spPr>
        <a:xfrm>
          <a:off x="22110700" y="1304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33299</xdr:rowOff>
    </xdr:from>
    <xdr:ext cx="534377" cy="259045"/>
    <xdr:sp macro="" textlink="">
      <xdr:nvSpPr>
        <xdr:cNvPr id="878" name="繰出金該当値テキスト"/>
        <xdr:cNvSpPr txBox="1"/>
      </xdr:nvSpPr>
      <xdr:spPr>
        <a:xfrm>
          <a:off x="22212300" y="1289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44757</xdr:rowOff>
    </xdr:from>
    <xdr:to>
      <xdr:col>112</xdr:col>
      <xdr:colOff>38100</xdr:colOff>
      <xdr:row>76</xdr:row>
      <xdr:rowOff>146357</xdr:rowOff>
    </xdr:to>
    <xdr:sp macro="" textlink="">
      <xdr:nvSpPr>
        <xdr:cNvPr id="879" name="楕円 878"/>
        <xdr:cNvSpPr/>
      </xdr:nvSpPr>
      <xdr:spPr>
        <a:xfrm>
          <a:off x="21272500" y="1307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137484</xdr:rowOff>
    </xdr:from>
    <xdr:ext cx="534377" cy="259045"/>
    <xdr:sp macro="" textlink="">
      <xdr:nvSpPr>
        <xdr:cNvPr id="880" name="テキスト ボックス 879"/>
        <xdr:cNvSpPr txBox="1"/>
      </xdr:nvSpPr>
      <xdr:spPr>
        <a:xfrm>
          <a:off x="21056111" y="1316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110365</xdr:rowOff>
    </xdr:from>
    <xdr:to>
      <xdr:col>107</xdr:col>
      <xdr:colOff>101600</xdr:colOff>
      <xdr:row>77</xdr:row>
      <xdr:rowOff>40515</xdr:rowOff>
    </xdr:to>
    <xdr:sp macro="" textlink="">
      <xdr:nvSpPr>
        <xdr:cNvPr id="881" name="楕円 880"/>
        <xdr:cNvSpPr/>
      </xdr:nvSpPr>
      <xdr:spPr>
        <a:xfrm>
          <a:off x="20383500" y="1314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31642</xdr:rowOff>
    </xdr:from>
    <xdr:ext cx="534377" cy="259045"/>
    <xdr:sp macro="" textlink="">
      <xdr:nvSpPr>
        <xdr:cNvPr id="882" name="テキスト ボックス 881"/>
        <xdr:cNvSpPr txBox="1"/>
      </xdr:nvSpPr>
      <xdr:spPr>
        <a:xfrm>
          <a:off x="20167111" y="1323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151285</xdr:rowOff>
    </xdr:from>
    <xdr:to>
      <xdr:col>102</xdr:col>
      <xdr:colOff>165100</xdr:colOff>
      <xdr:row>77</xdr:row>
      <xdr:rowOff>81435</xdr:rowOff>
    </xdr:to>
    <xdr:sp macro="" textlink="">
      <xdr:nvSpPr>
        <xdr:cNvPr id="883" name="楕円 882"/>
        <xdr:cNvSpPr/>
      </xdr:nvSpPr>
      <xdr:spPr>
        <a:xfrm>
          <a:off x="19494500" y="1318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72562</xdr:rowOff>
    </xdr:from>
    <xdr:ext cx="534377" cy="259045"/>
    <xdr:sp macro="" textlink="">
      <xdr:nvSpPr>
        <xdr:cNvPr id="884" name="テキスト ボックス 883"/>
        <xdr:cNvSpPr txBox="1"/>
      </xdr:nvSpPr>
      <xdr:spPr>
        <a:xfrm>
          <a:off x="19278111" y="1327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127944</xdr:rowOff>
    </xdr:from>
    <xdr:to>
      <xdr:col>98</xdr:col>
      <xdr:colOff>38100</xdr:colOff>
      <xdr:row>77</xdr:row>
      <xdr:rowOff>58094</xdr:rowOff>
    </xdr:to>
    <xdr:sp macro="" textlink="">
      <xdr:nvSpPr>
        <xdr:cNvPr id="885" name="楕円 884"/>
        <xdr:cNvSpPr/>
      </xdr:nvSpPr>
      <xdr:spPr>
        <a:xfrm>
          <a:off x="18605500" y="131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49221</xdr:rowOff>
    </xdr:from>
    <xdr:ext cx="534377" cy="259045"/>
    <xdr:sp macro="" textlink="">
      <xdr:nvSpPr>
        <xdr:cNvPr id="886" name="テキスト ボックス 885"/>
        <xdr:cNvSpPr txBox="1"/>
      </xdr:nvSpPr>
      <xdr:spPr>
        <a:xfrm>
          <a:off x="18389111" y="132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歳出決算総額は、住民一人当たり２７６，３７８円となっている。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主な構成項目である人件費は、住民一人当たり４７，８７７円となっており、平成２７年度から４０，０００円台で推移している。一方で、普通建設事業費の新規整備は平成２８年度から平成３０年度まで実施した生涯学習施設整備事業により増加していたが、令和元年度には、住民一人当たり１０，９４８円に減少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52,404
51,874
24.92
15,160,143
14,483,337
585,381
9,964,653
11,794,391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167132</xdr:rowOff>
    </xdr:from>
    <xdr:to>
      <xdr:col>24</xdr:col>
      <xdr:colOff>63500</xdr:colOff>
      <xdr:row>36</xdr:row>
      <xdr:rowOff>29515</xdr:rowOff>
    </xdr:to>
    <xdr:cxnSp macro="">
      <xdr:nvCxnSpPr>
        <xdr:cNvPr id="59" name="直線コネクタ 58"/>
        <xdr:cNvCxnSpPr/>
      </xdr:nvCxnSpPr>
      <xdr:spPr>
        <a:xfrm>
          <a:off x="3797300" y="6167882"/>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167132</xdr:rowOff>
    </xdr:from>
    <xdr:to>
      <xdr:col>19</xdr:col>
      <xdr:colOff>177800</xdr:colOff>
      <xdr:row>36</xdr:row>
      <xdr:rowOff>45974</xdr:rowOff>
    </xdr:to>
    <xdr:cxnSp macro="">
      <xdr:nvCxnSpPr>
        <xdr:cNvPr id="62" name="直線コネクタ 61"/>
        <xdr:cNvCxnSpPr/>
      </xdr:nvCxnSpPr>
      <xdr:spPr>
        <a:xfrm flipV="1">
          <a:off x="2908300" y="61678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38659</xdr:rowOff>
    </xdr:from>
    <xdr:to>
      <xdr:col>15</xdr:col>
      <xdr:colOff>50800</xdr:colOff>
      <xdr:row>36</xdr:row>
      <xdr:rowOff>45974</xdr:rowOff>
    </xdr:to>
    <xdr:cxnSp macro="">
      <xdr:nvCxnSpPr>
        <xdr:cNvPr id="65" name="直線コネクタ 64"/>
        <xdr:cNvCxnSpPr/>
      </xdr:nvCxnSpPr>
      <xdr:spPr>
        <a:xfrm>
          <a:off x="2019300" y="621085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6655</xdr:rowOff>
    </xdr:from>
    <xdr:to>
      <xdr:col>10</xdr:col>
      <xdr:colOff>114300</xdr:colOff>
      <xdr:row>36</xdr:row>
      <xdr:rowOff>38659</xdr:rowOff>
    </xdr:to>
    <xdr:cxnSp macro="">
      <xdr:nvCxnSpPr>
        <xdr:cNvPr id="68" name="直線コネクタ 67"/>
        <xdr:cNvCxnSpPr/>
      </xdr:nvCxnSpPr>
      <xdr:spPr>
        <a:xfrm>
          <a:off x="1130300" y="617885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150165</xdr:rowOff>
    </xdr:from>
    <xdr:to>
      <xdr:col>24</xdr:col>
      <xdr:colOff>114300</xdr:colOff>
      <xdr:row>36</xdr:row>
      <xdr:rowOff>80315</xdr:rowOff>
    </xdr:to>
    <xdr:sp macro="" textlink="">
      <xdr:nvSpPr>
        <xdr:cNvPr id="78" name="楕円 77"/>
        <xdr:cNvSpPr/>
      </xdr:nvSpPr>
      <xdr:spPr>
        <a:xfrm>
          <a:off x="45847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128592</xdr:rowOff>
    </xdr:from>
    <xdr:ext cx="469744" cy="259045"/>
    <xdr:sp macro="" textlink="">
      <xdr:nvSpPr>
        <xdr:cNvPr id="79" name="議会費該当値テキスト"/>
        <xdr:cNvSpPr txBox="1"/>
      </xdr:nvSpPr>
      <xdr:spPr>
        <a:xfrm>
          <a:off x="4686300" y="612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116332</xdr:rowOff>
    </xdr:from>
    <xdr:to>
      <xdr:col>20</xdr:col>
      <xdr:colOff>38100</xdr:colOff>
      <xdr:row>36</xdr:row>
      <xdr:rowOff>46482</xdr:rowOff>
    </xdr:to>
    <xdr:sp macro="" textlink="">
      <xdr:nvSpPr>
        <xdr:cNvPr id="80" name="楕円 79"/>
        <xdr:cNvSpPr/>
      </xdr:nvSpPr>
      <xdr:spPr>
        <a:xfrm>
          <a:off x="3746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37609</xdr:rowOff>
    </xdr:from>
    <xdr:ext cx="469744" cy="259045"/>
    <xdr:sp macro="" textlink="">
      <xdr:nvSpPr>
        <xdr:cNvPr id="81" name="テキスト ボックス 80"/>
        <xdr:cNvSpPr txBox="1"/>
      </xdr:nvSpPr>
      <xdr:spPr>
        <a:xfrm>
          <a:off x="3562428"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166624</xdr:rowOff>
    </xdr:from>
    <xdr:to>
      <xdr:col>15</xdr:col>
      <xdr:colOff>101600</xdr:colOff>
      <xdr:row>36</xdr:row>
      <xdr:rowOff>96774</xdr:rowOff>
    </xdr:to>
    <xdr:sp macro="" textlink="">
      <xdr:nvSpPr>
        <xdr:cNvPr id="82" name="楕円 81"/>
        <xdr:cNvSpPr/>
      </xdr:nvSpPr>
      <xdr:spPr>
        <a:xfrm>
          <a:off x="2857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87901</xdr:rowOff>
    </xdr:from>
    <xdr:ext cx="469744" cy="259045"/>
    <xdr:sp macro="" textlink="">
      <xdr:nvSpPr>
        <xdr:cNvPr id="83" name="テキスト ボックス 82"/>
        <xdr:cNvSpPr txBox="1"/>
      </xdr:nvSpPr>
      <xdr:spPr>
        <a:xfrm>
          <a:off x="2673428"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159309</xdr:rowOff>
    </xdr:from>
    <xdr:to>
      <xdr:col>10</xdr:col>
      <xdr:colOff>165100</xdr:colOff>
      <xdr:row>36</xdr:row>
      <xdr:rowOff>89459</xdr:rowOff>
    </xdr:to>
    <xdr:sp macro="" textlink="">
      <xdr:nvSpPr>
        <xdr:cNvPr id="84" name="楕円 83"/>
        <xdr:cNvSpPr/>
      </xdr:nvSpPr>
      <xdr:spPr>
        <a:xfrm>
          <a:off x="19685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80586</xdr:rowOff>
    </xdr:from>
    <xdr:ext cx="469744" cy="259045"/>
    <xdr:sp macro="" textlink="">
      <xdr:nvSpPr>
        <xdr:cNvPr id="85" name="テキスト ボックス 84"/>
        <xdr:cNvSpPr txBox="1"/>
      </xdr:nvSpPr>
      <xdr:spPr>
        <a:xfrm>
          <a:off x="1784428" y="62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127305</xdr:rowOff>
    </xdr:from>
    <xdr:to>
      <xdr:col>6</xdr:col>
      <xdr:colOff>38100</xdr:colOff>
      <xdr:row>36</xdr:row>
      <xdr:rowOff>57455</xdr:rowOff>
    </xdr:to>
    <xdr:sp macro="" textlink="">
      <xdr:nvSpPr>
        <xdr:cNvPr id="86" name="楕円 85"/>
        <xdr:cNvSpPr/>
      </xdr:nvSpPr>
      <xdr:spPr>
        <a:xfrm>
          <a:off x="1079500" y="61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48582</xdr:rowOff>
    </xdr:from>
    <xdr:ext cx="469744" cy="259045"/>
    <xdr:sp macro="" textlink="">
      <xdr:nvSpPr>
        <xdr:cNvPr id="87" name="テキスト ボックス 86"/>
        <xdr:cNvSpPr txBox="1"/>
      </xdr:nvSpPr>
      <xdr:spPr>
        <a:xfrm>
          <a:off x="895428" y="62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89218</xdr:rowOff>
    </xdr:from>
    <xdr:to>
      <xdr:col>24</xdr:col>
      <xdr:colOff>63500</xdr:colOff>
      <xdr:row>57</xdr:row>
      <xdr:rowOff>135166</xdr:rowOff>
    </xdr:to>
    <xdr:cxnSp macro="">
      <xdr:nvCxnSpPr>
        <xdr:cNvPr id="117" name="直線コネクタ 116"/>
        <xdr:cNvCxnSpPr/>
      </xdr:nvCxnSpPr>
      <xdr:spPr>
        <a:xfrm flipV="1">
          <a:off x="3797300" y="9861868"/>
          <a:ext cx="8382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118402</xdr:rowOff>
    </xdr:from>
    <xdr:to>
      <xdr:col>19</xdr:col>
      <xdr:colOff>177800</xdr:colOff>
      <xdr:row>57</xdr:row>
      <xdr:rowOff>135166</xdr:rowOff>
    </xdr:to>
    <xdr:cxnSp macro="">
      <xdr:nvCxnSpPr>
        <xdr:cNvPr id="120" name="直線コネクタ 119"/>
        <xdr:cNvCxnSpPr/>
      </xdr:nvCxnSpPr>
      <xdr:spPr>
        <a:xfrm>
          <a:off x="2908300" y="989105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65405</xdr:rowOff>
    </xdr:from>
    <xdr:to>
      <xdr:col>15</xdr:col>
      <xdr:colOff>50800</xdr:colOff>
      <xdr:row>57</xdr:row>
      <xdr:rowOff>118402</xdr:rowOff>
    </xdr:to>
    <xdr:cxnSp macro="">
      <xdr:nvCxnSpPr>
        <xdr:cNvPr id="123" name="直線コネクタ 122"/>
        <xdr:cNvCxnSpPr/>
      </xdr:nvCxnSpPr>
      <xdr:spPr>
        <a:xfrm>
          <a:off x="2019300" y="9838055"/>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65405</xdr:rowOff>
    </xdr:from>
    <xdr:to>
      <xdr:col>10</xdr:col>
      <xdr:colOff>114300</xdr:colOff>
      <xdr:row>57</xdr:row>
      <xdr:rowOff>117145</xdr:rowOff>
    </xdr:to>
    <xdr:cxnSp macro="">
      <xdr:nvCxnSpPr>
        <xdr:cNvPr id="126" name="直線コネクタ 125"/>
        <xdr:cNvCxnSpPr/>
      </xdr:nvCxnSpPr>
      <xdr:spPr>
        <a:xfrm flipV="1">
          <a:off x="1130300" y="9838055"/>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38418</xdr:rowOff>
    </xdr:from>
    <xdr:to>
      <xdr:col>24</xdr:col>
      <xdr:colOff>114300</xdr:colOff>
      <xdr:row>57</xdr:row>
      <xdr:rowOff>140018</xdr:rowOff>
    </xdr:to>
    <xdr:sp macro="" textlink="">
      <xdr:nvSpPr>
        <xdr:cNvPr id="136" name="楕円 135"/>
        <xdr:cNvSpPr/>
      </xdr:nvSpPr>
      <xdr:spPr>
        <a:xfrm>
          <a:off x="4584700" y="98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124795</xdr:rowOff>
    </xdr:from>
    <xdr:ext cx="534377" cy="259045"/>
    <xdr:sp macro="" textlink="">
      <xdr:nvSpPr>
        <xdr:cNvPr id="137" name="総務費該当値テキスト"/>
        <xdr:cNvSpPr txBox="1"/>
      </xdr:nvSpPr>
      <xdr:spPr>
        <a:xfrm>
          <a:off x="4686300" y="97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84366</xdr:rowOff>
    </xdr:from>
    <xdr:to>
      <xdr:col>20</xdr:col>
      <xdr:colOff>38100</xdr:colOff>
      <xdr:row>58</xdr:row>
      <xdr:rowOff>14516</xdr:rowOff>
    </xdr:to>
    <xdr:sp macro="" textlink="">
      <xdr:nvSpPr>
        <xdr:cNvPr id="138" name="楕円 137"/>
        <xdr:cNvSpPr/>
      </xdr:nvSpPr>
      <xdr:spPr>
        <a:xfrm>
          <a:off x="3746500" y="98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5643</xdr:rowOff>
    </xdr:from>
    <xdr:ext cx="534377" cy="259045"/>
    <xdr:sp macro="" textlink="">
      <xdr:nvSpPr>
        <xdr:cNvPr id="139" name="テキスト ボックス 138"/>
        <xdr:cNvSpPr txBox="1"/>
      </xdr:nvSpPr>
      <xdr:spPr>
        <a:xfrm>
          <a:off x="3530111" y="994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67602</xdr:rowOff>
    </xdr:from>
    <xdr:to>
      <xdr:col>15</xdr:col>
      <xdr:colOff>101600</xdr:colOff>
      <xdr:row>57</xdr:row>
      <xdr:rowOff>169202</xdr:rowOff>
    </xdr:to>
    <xdr:sp macro="" textlink="">
      <xdr:nvSpPr>
        <xdr:cNvPr id="140" name="楕円 139"/>
        <xdr:cNvSpPr/>
      </xdr:nvSpPr>
      <xdr:spPr>
        <a:xfrm>
          <a:off x="2857500" y="984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160329</xdr:rowOff>
    </xdr:from>
    <xdr:ext cx="534377" cy="259045"/>
    <xdr:sp macro="" textlink="">
      <xdr:nvSpPr>
        <xdr:cNvPr id="141" name="テキスト ボックス 140"/>
        <xdr:cNvSpPr txBox="1"/>
      </xdr:nvSpPr>
      <xdr:spPr>
        <a:xfrm>
          <a:off x="2641111" y="99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14605</xdr:rowOff>
    </xdr:from>
    <xdr:to>
      <xdr:col>10</xdr:col>
      <xdr:colOff>165100</xdr:colOff>
      <xdr:row>57</xdr:row>
      <xdr:rowOff>116205</xdr:rowOff>
    </xdr:to>
    <xdr:sp macro="" textlink="">
      <xdr:nvSpPr>
        <xdr:cNvPr id="142" name="楕円 141"/>
        <xdr:cNvSpPr/>
      </xdr:nvSpPr>
      <xdr:spPr>
        <a:xfrm>
          <a:off x="19685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107332</xdr:rowOff>
    </xdr:from>
    <xdr:ext cx="534377" cy="259045"/>
    <xdr:sp macro="" textlink="">
      <xdr:nvSpPr>
        <xdr:cNvPr id="143" name="テキスト ボックス 142"/>
        <xdr:cNvSpPr txBox="1"/>
      </xdr:nvSpPr>
      <xdr:spPr>
        <a:xfrm>
          <a:off x="1752111" y="987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66345</xdr:rowOff>
    </xdr:from>
    <xdr:to>
      <xdr:col>6</xdr:col>
      <xdr:colOff>38100</xdr:colOff>
      <xdr:row>57</xdr:row>
      <xdr:rowOff>167945</xdr:rowOff>
    </xdr:to>
    <xdr:sp macro="" textlink="">
      <xdr:nvSpPr>
        <xdr:cNvPr id="144" name="楕円 143"/>
        <xdr:cNvSpPr/>
      </xdr:nvSpPr>
      <xdr:spPr>
        <a:xfrm>
          <a:off x="1079500" y="98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159072</xdr:rowOff>
    </xdr:from>
    <xdr:ext cx="534377" cy="259045"/>
    <xdr:sp macro="" textlink="">
      <xdr:nvSpPr>
        <xdr:cNvPr id="145" name="テキスト ボックス 144"/>
        <xdr:cNvSpPr txBox="1"/>
      </xdr:nvSpPr>
      <xdr:spPr>
        <a:xfrm>
          <a:off x="863111" y="99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11216</xdr:rowOff>
    </xdr:from>
    <xdr:to>
      <xdr:col>24</xdr:col>
      <xdr:colOff>63500</xdr:colOff>
      <xdr:row>78</xdr:row>
      <xdr:rowOff>80907</xdr:rowOff>
    </xdr:to>
    <xdr:cxnSp macro="">
      <xdr:nvCxnSpPr>
        <xdr:cNvPr id="177" name="直線コネクタ 176"/>
        <xdr:cNvCxnSpPr/>
      </xdr:nvCxnSpPr>
      <xdr:spPr>
        <a:xfrm flipV="1">
          <a:off x="3797300" y="13384316"/>
          <a:ext cx="838200" cy="6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80907</xdr:rowOff>
    </xdr:from>
    <xdr:to>
      <xdr:col>19</xdr:col>
      <xdr:colOff>177800</xdr:colOff>
      <xdr:row>78</xdr:row>
      <xdr:rowOff>138829</xdr:rowOff>
    </xdr:to>
    <xdr:cxnSp macro="">
      <xdr:nvCxnSpPr>
        <xdr:cNvPr id="180" name="直線コネクタ 179"/>
        <xdr:cNvCxnSpPr/>
      </xdr:nvCxnSpPr>
      <xdr:spPr>
        <a:xfrm flipV="1">
          <a:off x="2908300" y="13454007"/>
          <a:ext cx="889000" cy="5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138829</xdr:rowOff>
    </xdr:from>
    <xdr:to>
      <xdr:col>15</xdr:col>
      <xdr:colOff>50800</xdr:colOff>
      <xdr:row>79</xdr:row>
      <xdr:rowOff>24093</xdr:rowOff>
    </xdr:to>
    <xdr:cxnSp macro="">
      <xdr:nvCxnSpPr>
        <xdr:cNvPr id="183" name="直線コネクタ 182"/>
        <xdr:cNvCxnSpPr/>
      </xdr:nvCxnSpPr>
      <xdr:spPr>
        <a:xfrm flipV="1">
          <a:off x="2019300" y="13511929"/>
          <a:ext cx="889000" cy="5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24093</xdr:rowOff>
    </xdr:from>
    <xdr:to>
      <xdr:col>10</xdr:col>
      <xdr:colOff>114300</xdr:colOff>
      <xdr:row>79</xdr:row>
      <xdr:rowOff>48499</xdr:rowOff>
    </xdr:to>
    <xdr:cxnSp macro="">
      <xdr:nvCxnSpPr>
        <xdr:cNvPr id="186" name="直線コネクタ 185"/>
        <xdr:cNvCxnSpPr/>
      </xdr:nvCxnSpPr>
      <xdr:spPr>
        <a:xfrm flipV="1">
          <a:off x="1130300" y="13568643"/>
          <a:ext cx="889000" cy="2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131866</xdr:rowOff>
    </xdr:from>
    <xdr:to>
      <xdr:col>24</xdr:col>
      <xdr:colOff>114300</xdr:colOff>
      <xdr:row>78</xdr:row>
      <xdr:rowOff>62016</xdr:rowOff>
    </xdr:to>
    <xdr:sp macro="" textlink="">
      <xdr:nvSpPr>
        <xdr:cNvPr id="196" name="楕円 195"/>
        <xdr:cNvSpPr/>
      </xdr:nvSpPr>
      <xdr:spPr>
        <a:xfrm>
          <a:off x="4584700" y="133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46793</xdr:rowOff>
    </xdr:from>
    <xdr:ext cx="599010" cy="259045"/>
    <xdr:sp macro="" textlink="">
      <xdr:nvSpPr>
        <xdr:cNvPr id="197" name="民生費該当値テキスト"/>
        <xdr:cNvSpPr txBox="1"/>
      </xdr:nvSpPr>
      <xdr:spPr>
        <a:xfrm>
          <a:off x="4686300" y="1324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30107</xdr:rowOff>
    </xdr:from>
    <xdr:to>
      <xdr:col>20</xdr:col>
      <xdr:colOff>38100</xdr:colOff>
      <xdr:row>78</xdr:row>
      <xdr:rowOff>131707</xdr:rowOff>
    </xdr:to>
    <xdr:sp macro="" textlink="">
      <xdr:nvSpPr>
        <xdr:cNvPr id="198" name="楕円 197"/>
        <xdr:cNvSpPr/>
      </xdr:nvSpPr>
      <xdr:spPr>
        <a:xfrm>
          <a:off x="3746500" y="13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122834</xdr:rowOff>
    </xdr:from>
    <xdr:ext cx="599010" cy="259045"/>
    <xdr:sp macro="" textlink="">
      <xdr:nvSpPr>
        <xdr:cNvPr id="199" name="テキスト ボックス 198"/>
        <xdr:cNvSpPr txBox="1"/>
      </xdr:nvSpPr>
      <xdr:spPr>
        <a:xfrm>
          <a:off x="3497795" y="134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88029</xdr:rowOff>
    </xdr:from>
    <xdr:to>
      <xdr:col>15</xdr:col>
      <xdr:colOff>101600</xdr:colOff>
      <xdr:row>79</xdr:row>
      <xdr:rowOff>18179</xdr:rowOff>
    </xdr:to>
    <xdr:sp macro="" textlink="">
      <xdr:nvSpPr>
        <xdr:cNvPr id="200" name="楕円 199"/>
        <xdr:cNvSpPr/>
      </xdr:nvSpPr>
      <xdr:spPr>
        <a:xfrm>
          <a:off x="2857500" y="134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9306</xdr:rowOff>
    </xdr:from>
    <xdr:ext cx="599010" cy="259045"/>
    <xdr:sp macro="" textlink="">
      <xdr:nvSpPr>
        <xdr:cNvPr id="201" name="テキスト ボックス 200"/>
        <xdr:cNvSpPr txBox="1"/>
      </xdr:nvSpPr>
      <xdr:spPr>
        <a:xfrm>
          <a:off x="2608795" y="1355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144743</xdr:rowOff>
    </xdr:from>
    <xdr:to>
      <xdr:col>10</xdr:col>
      <xdr:colOff>165100</xdr:colOff>
      <xdr:row>79</xdr:row>
      <xdr:rowOff>74893</xdr:rowOff>
    </xdr:to>
    <xdr:sp macro="" textlink="">
      <xdr:nvSpPr>
        <xdr:cNvPr id="202" name="楕円 201"/>
        <xdr:cNvSpPr/>
      </xdr:nvSpPr>
      <xdr:spPr>
        <a:xfrm>
          <a:off x="1968500" y="135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66020</xdr:rowOff>
    </xdr:from>
    <xdr:ext cx="534377" cy="259045"/>
    <xdr:sp macro="" textlink="">
      <xdr:nvSpPr>
        <xdr:cNvPr id="203" name="テキスト ボックス 202"/>
        <xdr:cNvSpPr txBox="1"/>
      </xdr:nvSpPr>
      <xdr:spPr>
        <a:xfrm>
          <a:off x="1752111" y="136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169149</xdr:rowOff>
    </xdr:from>
    <xdr:to>
      <xdr:col>6</xdr:col>
      <xdr:colOff>38100</xdr:colOff>
      <xdr:row>79</xdr:row>
      <xdr:rowOff>99299</xdr:rowOff>
    </xdr:to>
    <xdr:sp macro="" textlink="">
      <xdr:nvSpPr>
        <xdr:cNvPr id="204" name="楕円 203"/>
        <xdr:cNvSpPr/>
      </xdr:nvSpPr>
      <xdr:spPr>
        <a:xfrm>
          <a:off x="1079500" y="135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90426</xdr:rowOff>
    </xdr:from>
    <xdr:ext cx="534377" cy="259045"/>
    <xdr:sp macro="" textlink="">
      <xdr:nvSpPr>
        <xdr:cNvPr id="205" name="テキスト ボックス 204"/>
        <xdr:cNvSpPr txBox="1"/>
      </xdr:nvSpPr>
      <xdr:spPr>
        <a:xfrm>
          <a:off x="863111" y="1363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106194</xdr:rowOff>
    </xdr:from>
    <xdr:to>
      <xdr:col>24</xdr:col>
      <xdr:colOff>63500</xdr:colOff>
      <xdr:row>99</xdr:row>
      <xdr:rowOff>115125</xdr:rowOff>
    </xdr:to>
    <xdr:cxnSp macro="">
      <xdr:nvCxnSpPr>
        <xdr:cNvPr id="237" name="直線コネクタ 236"/>
        <xdr:cNvCxnSpPr/>
      </xdr:nvCxnSpPr>
      <xdr:spPr>
        <a:xfrm flipV="1">
          <a:off x="3797300" y="17079744"/>
          <a:ext cx="8382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115125</xdr:rowOff>
    </xdr:from>
    <xdr:to>
      <xdr:col>19</xdr:col>
      <xdr:colOff>177800</xdr:colOff>
      <xdr:row>99</xdr:row>
      <xdr:rowOff>123403</xdr:rowOff>
    </xdr:to>
    <xdr:cxnSp macro="">
      <xdr:nvCxnSpPr>
        <xdr:cNvPr id="240" name="直線コネクタ 239"/>
        <xdr:cNvCxnSpPr/>
      </xdr:nvCxnSpPr>
      <xdr:spPr>
        <a:xfrm flipV="1">
          <a:off x="2908300" y="17088675"/>
          <a:ext cx="889000" cy="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113460</xdr:rowOff>
    </xdr:from>
    <xdr:to>
      <xdr:col>15</xdr:col>
      <xdr:colOff>50800</xdr:colOff>
      <xdr:row>99</xdr:row>
      <xdr:rowOff>123403</xdr:rowOff>
    </xdr:to>
    <xdr:cxnSp macro="">
      <xdr:nvCxnSpPr>
        <xdr:cNvPr id="243" name="直線コネクタ 242"/>
        <xdr:cNvCxnSpPr/>
      </xdr:nvCxnSpPr>
      <xdr:spPr>
        <a:xfrm>
          <a:off x="2019300" y="17087010"/>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113460</xdr:rowOff>
    </xdr:from>
    <xdr:to>
      <xdr:col>10</xdr:col>
      <xdr:colOff>114300</xdr:colOff>
      <xdr:row>99</xdr:row>
      <xdr:rowOff>119061</xdr:rowOff>
    </xdr:to>
    <xdr:cxnSp macro="">
      <xdr:nvCxnSpPr>
        <xdr:cNvPr id="246" name="直線コネクタ 245"/>
        <xdr:cNvCxnSpPr/>
      </xdr:nvCxnSpPr>
      <xdr:spPr>
        <a:xfrm flipV="1">
          <a:off x="1130300" y="17087010"/>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55394</xdr:rowOff>
    </xdr:from>
    <xdr:to>
      <xdr:col>24</xdr:col>
      <xdr:colOff>114300</xdr:colOff>
      <xdr:row>99</xdr:row>
      <xdr:rowOff>156994</xdr:rowOff>
    </xdr:to>
    <xdr:sp macro="" textlink="">
      <xdr:nvSpPr>
        <xdr:cNvPr id="256" name="楕円 255"/>
        <xdr:cNvSpPr/>
      </xdr:nvSpPr>
      <xdr:spPr>
        <a:xfrm>
          <a:off x="4584700" y="17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141771</xdr:rowOff>
    </xdr:from>
    <xdr:ext cx="534377" cy="259045"/>
    <xdr:sp macro="" textlink="">
      <xdr:nvSpPr>
        <xdr:cNvPr id="257" name="衛生費該当値テキスト"/>
        <xdr:cNvSpPr txBox="1"/>
      </xdr:nvSpPr>
      <xdr:spPr>
        <a:xfrm>
          <a:off x="4686300" y="169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64325</xdr:rowOff>
    </xdr:from>
    <xdr:to>
      <xdr:col>20</xdr:col>
      <xdr:colOff>38100</xdr:colOff>
      <xdr:row>99</xdr:row>
      <xdr:rowOff>165925</xdr:rowOff>
    </xdr:to>
    <xdr:sp macro="" textlink="">
      <xdr:nvSpPr>
        <xdr:cNvPr id="258" name="楕円 257"/>
        <xdr:cNvSpPr/>
      </xdr:nvSpPr>
      <xdr:spPr>
        <a:xfrm>
          <a:off x="3746500" y="1703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157052</xdr:rowOff>
    </xdr:from>
    <xdr:ext cx="534377" cy="259045"/>
    <xdr:sp macro="" textlink="">
      <xdr:nvSpPr>
        <xdr:cNvPr id="259" name="テキスト ボックス 258"/>
        <xdr:cNvSpPr txBox="1"/>
      </xdr:nvSpPr>
      <xdr:spPr>
        <a:xfrm>
          <a:off x="3530111" y="1713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72603</xdr:rowOff>
    </xdr:from>
    <xdr:to>
      <xdr:col>15</xdr:col>
      <xdr:colOff>101600</xdr:colOff>
      <xdr:row>100</xdr:row>
      <xdr:rowOff>2753</xdr:rowOff>
    </xdr:to>
    <xdr:sp macro="" textlink="">
      <xdr:nvSpPr>
        <xdr:cNvPr id="260" name="楕円 259"/>
        <xdr:cNvSpPr/>
      </xdr:nvSpPr>
      <xdr:spPr>
        <a:xfrm>
          <a:off x="2857500" y="17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165330</xdr:rowOff>
    </xdr:from>
    <xdr:ext cx="534377" cy="259045"/>
    <xdr:sp macro="" textlink="">
      <xdr:nvSpPr>
        <xdr:cNvPr id="261" name="テキスト ボックス 260"/>
        <xdr:cNvSpPr txBox="1"/>
      </xdr:nvSpPr>
      <xdr:spPr>
        <a:xfrm>
          <a:off x="2641111" y="1713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62660</xdr:rowOff>
    </xdr:from>
    <xdr:to>
      <xdr:col>10</xdr:col>
      <xdr:colOff>165100</xdr:colOff>
      <xdr:row>99</xdr:row>
      <xdr:rowOff>164260</xdr:rowOff>
    </xdr:to>
    <xdr:sp macro="" textlink="">
      <xdr:nvSpPr>
        <xdr:cNvPr id="262" name="楕円 261"/>
        <xdr:cNvSpPr/>
      </xdr:nvSpPr>
      <xdr:spPr>
        <a:xfrm>
          <a:off x="1968500" y="170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155387</xdr:rowOff>
    </xdr:from>
    <xdr:ext cx="534377" cy="259045"/>
    <xdr:sp macro="" textlink="">
      <xdr:nvSpPr>
        <xdr:cNvPr id="263" name="テキスト ボックス 262"/>
        <xdr:cNvSpPr txBox="1"/>
      </xdr:nvSpPr>
      <xdr:spPr>
        <a:xfrm>
          <a:off x="1752111" y="1712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68261</xdr:rowOff>
    </xdr:from>
    <xdr:to>
      <xdr:col>6</xdr:col>
      <xdr:colOff>38100</xdr:colOff>
      <xdr:row>99</xdr:row>
      <xdr:rowOff>169861</xdr:rowOff>
    </xdr:to>
    <xdr:sp macro="" textlink="">
      <xdr:nvSpPr>
        <xdr:cNvPr id="264" name="楕円 263"/>
        <xdr:cNvSpPr/>
      </xdr:nvSpPr>
      <xdr:spPr>
        <a:xfrm>
          <a:off x="1079500" y="170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160988</xdr:rowOff>
    </xdr:from>
    <xdr:ext cx="534377" cy="259045"/>
    <xdr:sp macro="" textlink="">
      <xdr:nvSpPr>
        <xdr:cNvPr id="265" name="テキスト ボックス 264"/>
        <xdr:cNvSpPr txBox="1"/>
      </xdr:nvSpPr>
      <xdr:spPr>
        <a:xfrm>
          <a:off x="863111" y="1713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111125</xdr:rowOff>
    </xdr:from>
    <xdr:to>
      <xdr:col>55</xdr:col>
      <xdr:colOff>0</xdr:colOff>
      <xdr:row>36</xdr:row>
      <xdr:rowOff>131318</xdr:rowOff>
    </xdr:to>
    <xdr:cxnSp macro="">
      <xdr:nvCxnSpPr>
        <xdr:cNvPr id="294" name="直線コネクタ 293"/>
        <xdr:cNvCxnSpPr/>
      </xdr:nvCxnSpPr>
      <xdr:spPr>
        <a:xfrm flipV="1">
          <a:off x="9639300" y="6283325"/>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18923</xdr:rowOff>
    </xdr:from>
    <xdr:to>
      <xdr:col>50</xdr:col>
      <xdr:colOff>114300</xdr:colOff>
      <xdr:row>36</xdr:row>
      <xdr:rowOff>131318</xdr:rowOff>
    </xdr:to>
    <xdr:cxnSp macro="">
      <xdr:nvCxnSpPr>
        <xdr:cNvPr id="297" name="直線コネクタ 296"/>
        <xdr:cNvCxnSpPr/>
      </xdr:nvCxnSpPr>
      <xdr:spPr>
        <a:xfrm>
          <a:off x="8750300" y="6191123"/>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135509</xdr:rowOff>
    </xdr:from>
    <xdr:to>
      <xdr:col>45</xdr:col>
      <xdr:colOff>177800</xdr:colOff>
      <xdr:row>36</xdr:row>
      <xdr:rowOff>18923</xdr:rowOff>
    </xdr:to>
    <xdr:cxnSp macro="">
      <xdr:nvCxnSpPr>
        <xdr:cNvPr id="300" name="直線コネクタ 299"/>
        <xdr:cNvCxnSpPr/>
      </xdr:nvCxnSpPr>
      <xdr:spPr>
        <a:xfrm>
          <a:off x="7861300" y="613625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127889</xdr:rowOff>
    </xdr:from>
    <xdr:to>
      <xdr:col>41</xdr:col>
      <xdr:colOff>50800</xdr:colOff>
      <xdr:row>35</xdr:row>
      <xdr:rowOff>135509</xdr:rowOff>
    </xdr:to>
    <xdr:cxnSp macro="">
      <xdr:nvCxnSpPr>
        <xdr:cNvPr id="303" name="直線コネクタ 302"/>
        <xdr:cNvCxnSpPr/>
      </xdr:nvCxnSpPr>
      <xdr:spPr>
        <a:xfrm>
          <a:off x="6972300" y="612863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60325</xdr:rowOff>
    </xdr:from>
    <xdr:to>
      <xdr:col>55</xdr:col>
      <xdr:colOff>50800</xdr:colOff>
      <xdr:row>36</xdr:row>
      <xdr:rowOff>161925</xdr:rowOff>
    </xdr:to>
    <xdr:sp macro="" textlink="">
      <xdr:nvSpPr>
        <xdr:cNvPr id="313" name="楕円 312"/>
        <xdr:cNvSpPr/>
      </xdr:nvSpPr>
      <xdr:spPr>
        <a:xfrm>
          <a:off x="104267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83202</xdr:rowOff>
    </xdr:from>
    <xdr:ext cx="469744" cy="259045"/>
    <xdr:sp macro="" textlink="">
      <xdr:nvSpPr>
        <xdr:cNvPr id="314" name="労働費該当値テキスト"/>
        <xdr:cNvSpPr txBox="1"/>
      </xdr:nvSpPr>
      <xdr:spPr>
        <a:xfrm>
          <a:off x="10528300" y="60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80518</xdr:rowOff>
    </xdr:from>
    <xdr:to>
      <xdr:col>50</xdr:col>
      <xdr:colOff>165100</xdr:colOff>
      <xdr:row>37</xdr:row>
      <xdr:rowOff>10668</xdr:rowOff>
    </xdr:to>
    <xdr:sp macro="" textlink="">
      <xdr:nvSpPr>
        <xdr:cNvPr id="315" name="楕円 314"/>
        <xdr:cNvSpPr/>
      </xdr:nvSpPr>
      <xdr:spPr>
        <a:xfrm>
          <a:off x="9588500" y="62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27195</xdr:rowOff>
    </xdr:from>
    <xdr:ext cx="469744" cy="259045"/>
    <xdr:sp macro="" textlink="">
      <xdr:nvSpPr>
        <xdr:cNvPr id="316" name="テキスト ボックス 315"/>
        <xdr:cNvSpPr txBox="1"/>
      </xdr:nvSpPr>
      <xdr:spPr>
        <a:xfrm>
          <a:off x="9404428"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139573</xdr:rowOff>
    </xdr:from>
    <xdr:to>
      <xdr:col>46</xdr:col>
      <xdr:colOff>38100</xdr:colOff>
      <xdr:row>36</xdr:row>
      <xdr:rowOff>69723</xdr:rowOff>
    </xdr:to>
    <xdr:sp macro="" textlink="">
      <xdr:nvSpPr>
        <xdr:cNvPr id="317" name="楕円 316"/>
        <xdr:cNvSpPr/>
      </xdr:nvSpPr>
      <xdr:spPr>
        <a:xfrm>
          <a:off x="86995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86250</xdr:rowOff>
    </xdr:from>
    <xdr:ext cx="469744" cy="259045"/>
    <xdr:sp macro="" textlink="">
      <xdr:nvSpPr>
        <xdr:cNvPr id="318" name="テキスト ボックス 317"/>
        <xdr:cNvSpPr txBox="1"/>
      </xdr:nvSpPr>
      <xdr:spPr>
        <a:xfrm>
          <a:off x="8515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84709</xdr:rowOff>
    </xdr:from>
    <xdr:to>
      <xdr:col>41</xdr:col>
      <xdr:colOff>101600</xdr:colOff>
      <xdr:row>36</xdr:row>
      <xdr:rowOff>14859</xdr:rowOff>
    </xdr:to>
    <xdr:sp macro="" textlink="">
      <xdr:nvSpPr>
        <xdr:cNvPr id="319" name="楕円 318"/>
        <xdr:cNvSpPr/>
      </xdr:nvSpPr>
      <xdr:spPr>
        <a:xfrm>
          <a:off x="7810500" y="60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31386</xdr:rowOff>
    </xdr:from>
    <xdr:ext cx="469744" cy="259045"/>
    <xdr:sp macro="" textlink="">
      <xdr:nvSpPr>
        <xdr:cNvPr id="320" name="テキスト ボックス 319"/>
        <xdr:cNvSpPr txBox="1"/>
      </xdr:nvSpPr>
      <xdr:spPr>
        <a:xfrm>
          <a:off x="7626428" y="586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77089</xdr:rowOff>
    </xdr:from>
    <xdr:to>
      <xdr:col>36</xdr:col>
      <xdr:colOff>165100</xdr:colOff>
      <xdr:row>36</xdr:row>
      <xdr:rowOff>7239</xdr:rowOff>
    </xdr:to>
    <xdr:sp macro="" textlink="">
      <xdr:nvSpPr>
        <xdr:cNvPr id="321" name="楕円 320"/>
        <xdr:cNvSpPr/>
      </xdr:nvSpPr>
      <xdr:spPr>
        <a:xfrm>
          <a:off x="6921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23766</xdr:rowOff>
    </xdr:from>
    <xdr:ext cx="469744" cy="259045"/>
    <xdr:sp macro="" textlink="">
      <xdr:nvSpPr>
        <xdr:cNvPr id="322" name="テキスト ボックス 321"/>
        <xdr:cNvSpPr txBox="1"/>
      </xdr:nvSpPr>
      <xdr:spPr>
        <a:xfrm>
          <a:off x="6737428" y="58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132442</xdr:rowOff>
    </xdr:from>
    <xdr:to>
      <xdr:col>55</xdr:col>
      <xdr:colOff>0</xdr:colOff>
      <xdr:row>58</xdr:row>
      <xdr:rowOff>141319</xdr:rowOff>
    </xdr:to>
    <xdr:cxnSp macro="">
      <xdr:nvCxnSpPr>
        <xdr:cNvPr id="351" name="直線コネクタ 350"/>
        <xdr:cNvCxnSpPr/>
      </xdr:nvCxnSpPr>
      <xdr:spPr>
        <a:xfrm flipV="1">
          <a:off x="9639300" y="10076542"/>
          <a:ext cx="8382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137623</xdr:rowOff>
    </xdr:from>
    <xdr:to>
      <xdr:col>50</xdr:col>
      <xdr:colOff>114300</xdr:colOff>
      <xdr:row>58</xdr:row>
      <xdr:rowOff>141319</xdr:rowOff>
    </xdr:to>
    <xdr:cxnSp macro="">
      <xdr:nvCxnSpPr>
        <xdr:cNvPr id="354" name="直線コネクタ 353"/>
        <xdr:cNvCxnSpPr/>
      </xdr:nvCxnSpPr>
      <xdr:spPr>
        <a:xfrm>
          <a:off x="8750300" y="10081723"/>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137623</xdr:rowOff>
    </xdr:from>
    <xdr:to>
      <xdr:col>45</xdr:col>
      <xdr:colOff>177800</xdr:colOff>
      <xdr:row>58</xdr:row>
      <xdr:rowOff>139453</xdr:rowOff>
    </xdr:to>
    <xdr:cxnSp macro="">
      <xdr:nvCxnSpPr>
        <xdr:cNvPr id="357" name="直線コネクタ 356"/>
        <xdr:cNvCxnSpPr/>
      </xdr:nvCxnSpPr>
      <xdr:spPr>
        <a:xfrm flipV="1">
          <a:off x="7861300" y="10081723"/>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139453</xdr:rowOff>
    </xdr:from>
    <xdr:to>
      <xdr:col>41</xdr:col>
      <xdr:colOff>50800</xdr:colOff>
      <xdr:row>58</xdr:row>
      <xdr:rowOff>147530</xdr:rowOff>
    </xdr:to>
    <xdr:cxnSp macro="">
      <xdr:nvCxnSpPr>
        <xdr:cNvPr id="360" name="直線コネクタ 359"/>
        <xdr:cNvCxnSpPr/>
      </xdr:nvCxnSpPr>
      <xdr:spPr>
        <a:xfrm flipV="1">
          <a:off x="6972300" y="10083553"/>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81642</xdr:rowOff>
    </xdr:from>
    <xdr:to>
      <xdr:col>55</xdr:col>
      <xdr:colOff>50800</xdr:colOff>
      <xdr:row>59</xdr:row>
      <xdr:rowOff>11792</xdr:rowOff>
    </xdr:to>
    <xdr:sp macro="" textlink="">
      <xdr:nvSpPr>
        <xdr:cNvPr id="370" name="楕円 369"/>
        <xdr:cNvSpPr/>
      </xdr:nvSpPr>
      <xdr:spPr>
        <a:xfrm>
          <a:off x="10426700" y="100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1" name="農林水産業費該当値テキスト"/>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90519</xdr:rowOff>
    </xdr:from>
    <xdr:to>
      <xdr:col>50</xdr:col>
      <xdr:colOff>165100</xdr:colOff>
      <xdr:row>59</xdr:row>
      <xdr:rowOff>20669</xdr:rowOff>
    </xdr:to>
    <xdr:sp macro="" textlink="">
      <xdr:nvSpPr>
        <xdr:cNvPr id="372" name="楕円 371"/>
        <xdr:cNvSpPr/>
      </xdr:nvSpPr>
      <xdr:spPr>
        <a:xfrm>
          <a:off x="9588500" y="100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11796</xdr:rowOff>
    </xdr:from>
    <xdr:ext cx="469744" cy="259045"/>
    <xdr:sp macro="" textlink="">
      <xdr:nvSpPr>
        <xdr:cNvPr id="373" name="テキスト ボックス 372"/>
        <xdr:cNvSpPr txBox="1"/>
      </xdr:nvSpPr>
      <xdr:spPr>
        <a:xfrm>
          <a:off x="9404428" y="1012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86823</xdr:rowOff>
    </xdr:from>
    <xdr:to>
      <xdr:col>46</xdr:col>
      <xdr:colOff>38100</xdr:colOff>
      <xdr:row>59</xdr:row>
      <xdr:rowOff>16973</xdr:rowOff>
    </xdr:to>
    <xdr:sp macro="" textlink="">
      <xdr:nvSpPr>
        <xdr:cNvPr id="374" name="楕円 373"/>
        <xdr:cNvSpPr/>
      </xdr:nvSpPr>
      <xdr:spPr>
        <a:xfrm>
          <a:off x="8699500" y="100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8100</xdr:rowOff>
    </xdr:from>
    <xdr:ext cx="469744" cy="259045"/>
    <xdr:sp macro="" textlink="">
      <xdr:nvSpPr>
        <xdr:cNvPr id="375" name="テキスト ボックス 374"/>
        <xdr:cNvSpPr txBox="1"/>
      </xdr:nvSpPr>
      <xdr:spPr>
        <a:xfrm>
          <a:off x="8515428" y="1012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88653</xdr:rowOff>
    </xdr:from>
    <xdr:to>
      <xdr:col>41</xdr:col>
      <xdr:colOff>101600</xdr:colOff>
      <xdr:row>59</xdr:row>
      <xdr:rowOff>18803</xdr:rowOff>
    </xdr:to>
    <xdr:sp macro="" textlink="">
      <xdr:nvSpPr>
        <xdr:cNvPr id="376" name="楕円 375"/>
        <xdr:cNvSpPr/>
      </xdr:nvSpPr>
      <xdr:spPr>
        <a:xfrm>
          <a:off x="7810500" y="100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9930</xdr:rowOff>
    </xdr:from>
    <xdr:ext cx="469744" cy="259045"/>
    <xdr:sp macro="" textlink="">
      <xdr:nvSpPr>
        <xdr:cNvPr id="377" name="テキスト ボックス 376"/>
        <xdr:cNvSpPr txBox="1"/>
      </xdr:nvSpPr>
      <xdr:spPr>
        <a:xfrm>
          <a:off x="7626428" y="1012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96730</xdr:rowOff>
    </xdr:from>
    <xdr:to>
      <xdr:col>36</xdr:col>
      <xdr:colOff>165100</xdr:colOff>
      <xdr:row>59</xdr:row>
      <xdr:rowOff>26880</xdr:rowOff>
    </xdr:to>
    <xdr:sp macro="" textlink="">
      <xdr:nvSpPr>
        <xdr:cNvPr id="378" name="楕円 377"/>
        <xdr:cNvSpPr/>
      </xdr:nvSpPr>
      <xdr:spPr>
        <a:xfrm>
          <a:off x="6921500" y="100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18007</xdr:rowOff>
    </xdr:from>
    <xdr:ext cx="469744" cy="259045"/>
    <xdr:sp macro="" textlink="">
      <xdr:nvSpPr>
        <xdr:cNvPr id="379" name="テキスト ボックス 378"/>
        <xdr:cNvSpPr txBox="1"/>
      </xdr:nvSpPr>
      <xdr:spPr>
        <a:xfrm>
          <a:off x="6737428" y="1013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54966</xdr:rowOff>
    </xdr:from>
    <xdr:to>
      <xdr:col>55</xdr:col>
      <xdr:colOff>0</xdr:colOff>
      <xdr:row>78</xdr:row>
      <xdr:rowOff>120611</xdr:rowOff>
    </xdr:to>
    <xdr:cxnSp macro="">
      <xdr:nvCxnSpPr>
        <xdr:cNvPr id="408" name="直線コネクタ 407"/>
        <xdr:cNvCxnSpPr/>
      </xdr:nvCxnSpPr>
      <xdr:spPr>
        <a:xfrm>
          <a:off x="9639300" y="13428066"/>
          <a:ext cx="838200" cy="6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54966</xdr:rowOff>
    </xdr:from>
    <xdr:to>
      <xdr:col>50</xdr:col>
      <xdr:colOff>114300</xdr:colOff>
      <xdr:row>78</xdr:row>
      <xdr:rowOff>80759</xdr:rowOff>
    </xdr:to>
    <xdr:cxnSp macro="">
      <xdr:nvCxnSpPr>
        <xdr:cNvPr id="411" name="直線コネクタ 410"/>
        <xdr:cNvCxnSpPr/>
      </xdr:nvCxnSpPr>
      <xdr:spPr>
        <a:xfrm flipV="1">
          <a:off x="8750300" y="13428066"/>
          <a:ext cx="8890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75312</xdr:rowOff>
    </xdr:from>
    <xdr:to>
      <xdr:col>45</xdr:col>
      <xdr:colOff>177800</xdr:colOff>
      <xdr:row>78</xdr:row>
      <xdr:rowOff>80759</xdr:rowOff>
    </xdr:to>
    <xdr:cxnSp macro="">
      <xdr:nvCxnSpPr>
        <xdr:cNvPr id="414" name="直線コネクタ 413"/>
        <xdr:cNvCxnSpPr/>
      </xdr:nvCxnSpPr>
      <xdr:spPr>
        <a:xfrm>
          <a:off x="7861300" y="13448412"/>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75312</xdr:rowOff>
    </xdr:from>
    <xdr:to>
      <xdr:col>41</xdr:col>
      <xdr:colOff>50800</xdr:colOff>
      <xdr:row>78</xdr:row>
      <xdr:rowOff>110362</xdr:rowOff>
    </xdr:to>
    <xdr:cxnSp macro="">
      <xdr:nvCxnSpPr>
        <xdr:cNvPr id="417" name="直線コネクタ 416"/>
        <xdr:cNvCxnSpPr/>
      </xdr:nvCxnSpPr>
      <xdr:spPr>
        <a:xfrm flipV="1">
          <a:off x="6972300" y="13448412"/>
          <a:ext cx="889000" cy="3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69811</xdr:rowOff>
    </xdr:from>
    <xdr:to>
      <xdr:col>55</xdr:col>
      <xdr:colOff>50800</xdr:colOff>
      <xdr:row>78</xdr:row>
      <xdr:rowOff>171411</xdr:rowOff>
    </xdr:to>
    <xdr:sp macro="" textlink="">
      <xdr:nvSpPr>
        <xdr:cNvPr id="427" name="楕円 426"/>
        <xdr:cNvSpPr/>
      </xdr:nvSpPr>
      <xdr:spPr>
        <a:xfrm>
          <a:off x="104267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156188</xdr:rowOff>
    </xdr:from>
    <xdr:ext cx="469744" cy="259045"/>
    <xdr:sp macro="" textlink="">
      <xdr:nvSpPr>
        <xdr:cNvPr id="428" name="商工費該当値テキスト"/>
        <xdr:cNvSpPr txBox="1"/>
      </xdr:nvSpPr>
      <xdr:spPr>
        <a:xfrm>
          <a:off x="10528300" y="1335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4166</xdr:rowOff>
    </xdr:from>
    <xdr:to>
      <xdr:col>50</xdr:col>
      <xdr:colOff>165100</xdr:colOff>
      <xdr:row>78</xdr:row>
      <xdr:rowOff>105766</xdr:rowOff>
    </xdr:to>
    <xdr:sp macro="" textlink="">
      <xdr:nvSpPr>
        <xdr:cNvPr id="429" name="楕円 428"/>
        <xdr:cNvSpPr/>
      </xdr:nvSpPr>
      <xdr:spPr>
        <a:xfrm>
          <a:off x="9588500" y="133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96893</xdr:rowOff>
    </xdr:from>
    <xdr:ext cx="469744" cy="259045"/>
    <xdr:sp macro="" textlink="">
      <xdr:nvSpPr>
        <xdr:cNvPr id="430" name="テキスト ボックス 429"/>
        <xdr:cNvSpPr txBox="1"/>
      </xdr:nvSpPr>
      <xdr:spPr>
        <a:xfrm>
          <a:off x="9404428" y="134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29959</xdr:rowOff>
    </xdr:from>
    <xdr:to>
      <xdr:col>46</xdr:col>
      <xdr:colOff>38100</xdr:colOff>
      <xdr:row>78</xdr:row>
      <xdr:rowOff>131559</xdr:rowOff>
    </xdr:to>
    <xdr:sp macro="" textlink="">
      <xdr:nvSpPr>
        <xdr:cNvPr id="431" name="楕円 430"/>
        <xdr:cNvSpPr/>
      </xdr:nvSpPr>
      <xdr:spPr>
        <a:xfrm>
          <a:off x="8699500" y="134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122686</xdr:rowOff>
    </xdr:from>
    <xdr:ext cx="469744" cy="259045"/>
    <xdr:sp macro="" textlink="">
      <xdr:nvSpPr>
        <xdr:cNvPr id="432" name="テキスト ボックス 431"/>
        <xdr:cNvSpPr txBox="1"/>
      </xdr:nvSpPr>
      <xdr:spPr>
        <a:xfrm>
          <a:off x="8515428" y="1349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24512</xdr:rowOff>
    </xdr:from>
    <xdr:to>
      <xdr:col>41</xdr:col>
      <xdr:colOff>101600</xdr:colOff>
      <xdr:row>78</xdr:row>
      <xdr:rowOff>126112</xdr:rowOff>
    </xdr:to>
    <xdr:sp macro="" textlink="">
      <xdr:nvSpPr>
        <xdr:cNvPr id="433" name="楕円 432"/>
        <xdr:cNvSpPr/>
      </xdr:nvSpPr>
      <xdr:spPr>
        <a:xfrm>
          <a:off x="7810500" y="133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117239</xdr:rowOff>
    </xdr:from>
    <xdr:ext cx="469744" cy="259045"/>
    <xdr:sp macro="" textlink="">
      <xdr:nvSpPr>
        <xdr:cNvPr id="434" name="テキスト ボックス 433"/>
        <xdr:cNvSpPr txBox="1"/>
      </xdr:nvSpPr>
      <xdr:spPr>
        <a:xfrm>
          <a:off x="7626428" y="1349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59562</xdr:rowOff>
    </xdr:from>
    <xdr:to>
      <xdr:col>36</xdr:col>
      <xdr:colOff>165100</xdr:colOff>
      <xdr:row>78</xdr:row>
      <xdr:rowOff>161162</xdr:rowOff>
    </xdr:to>
    <xdr:sp macro="" textlink="">
      <xdr:nvSpPr>
        <xdr:cNvPr id="435" name="楕円 434"/>
        <xdr:cNvSpPr/>
      </xdr:nvSpPr>
      <xdr:spPr>
        <a:xfrm>
          <a:off x="6921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152289</xdr:rowOff>
    </xdr:from>
    <xdr:ext cx="469744" cy="259045"/>
    <xdr:sp macro="" textlink="">
      <xdr:nvSpPr>
        <xdr:cNvPr id="436" name="テキスト ボックス 435"/>
        <xdr:cNvSpPr txBox="1"/>
      </xdr:nvSpPr>
      <xdr:spPr>
        <a:xfrm>
          <a:off x="6737428" y="135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131913</xdr:rowOff>
    </xdr:from>
    <xdr:to>
      <xdr:col>55</xdr:col>
      <xdr:colOff>0</xdr:colOff>
      <xdr:row>97</xdr:row>
      <xdr:rowOff>166249</xdr:rowOff>
    </xdr:to>
    <xdr:cxnSp macro="">
      <xdr:nvCxnSpPr>
        <xdr:cNvPr id="465" name="直線コネクタ 464"/>
        <xdr:cNvCxnSpPr/>
      </xdr:nvCxnSpPr>
      <xdr:spPr>
        <a:xfrm flipV="1">
          <a:off x="9639300" y="16762563"/>
          <a:ext cx="8382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166249</xdr:rowOff>
    </xdr:from>
    <xdr:to>
      <xdr:col>50</xdr:col>
      <xdr:colOff>114300</xdr:colOff>
      <xdr:row>97</xdr:row>
      <xdr:rowOff>167635</xdr:rowOff>
    </xdr:to>
    <xdr:cxnSp macro="">
      <xdr:nvCxnSpPr>
        <xdr:cNvPr id="468" name="直線コネクタ 467"/>
        <xdr:cNvCxnSpPr/>
      </xdr:nvCxnSpPr>
      <xdr:spPr>
        <a:xfrm flipV="1">
          <a:off x="8750300" y="16796899"/>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126129</xdr:rowOff>
    </xdr:from>
    <xdr:to>
      <xdr:col>45</xdr:col>
      <xdr:colOff>177800</xdr:colOff>
      <xdr:row>97</xdr:row>
      <xdr:rowOff>167635</xdr:rowOff>
    </xdr:to>
    <xdr:cxnSp macro="">
      <xdr:nvCxnSpPr>
        <xdr:cNvPr id="471" name="直線コネクタ 470"/>
        <xdr:cNvCxnSpPr/>
      </xdr:nvCxnSpPr>
      <xdr:spPr>
        <a:xfrm>
          <a:off x="7861300" y="16756779"/>
          <a:ext cx="889000" cy="4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126129</xdr:rowOff>
    </xdr:from>
    <xdr:to>
      <xdr:col>41</xdr:col>
      <xdr:colOff>50800</xdr:colOff>
      <xdr:row>97</xdr:row>
      <xdr:rowOff>131501</xdr:rowOff>
    </xdr:to>
    <xdr:cxnSp macro="">
      <xdr:nvCxnSpPr>
        <xdr:cNvPr id="474" name="直線コネクタ 473"/>
        <xdr:cNvCxnSpPr/>
      </xdr:nvCxnSpPr>
      <xdr:spPr>
        <a:xfrm flipV="1">
          <a:off x="6972300" y="16756779"/>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81113</xdr:rowOff>
    </xdr:from>
    <xdr:to>
      <xdr:col>55</xdr:col>
      <xdr:colOff>50800</xdr:colOff>
      <xdr:row>98</xdr:row>
      <xdr:rowOff>11263</xdr:rowOff>
    </xdr:to>
    <xdr:sp macro="" textlink="">
      <xdr:nvSpPr>
        <xdr:cNvPr id="484" name="楕円 483"/>
        <xdr:cNvSpPr/>
      </xdr:nvSpPr>
      <xdr:spPr>
        <a:xfrm>
          <a:off x="10426700" y="1671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59540</xdr:rowOff>
    </xdr:from>
    <xdr:ext cx="534377" cy="259045"/>
    <xdr:sp macro="" textlink="">
      <xdr:nvSpPr>
        <xdr:cNvPr id="485" name="土木費該当値テキスト"/>
        <xdr:cNvSpPr txBox="1"/>
      </xdr:nvSpPr>
      <xdr:spPr>
        <a:xfrm>
          <a:off x="10528300" y="1669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115449</xdr:rowOff>
    </xdr:from>
    <xdr:to>
      <xdr:col>50</xdr:col>
      <xdr:colOff>165100</xdr:colOff>
      <xdr:row>98</xdr:row>
      <xdr:rowOff>45599</xdr:rowOff>
    </xdr:to>
    <xdr:sp macro="" textlink="">
      <xdr:nvSpPr>
        <xdr:cNvPr id="486" name="楕円 485"/>
        <xdr:cNvSpPr/>
      </xdr:nvSpPr>
      <xdr:spPr>
        <a:xfrm>
          <a:off x="9588500" y="167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36726</xdr:rowOff>
    </xdr:from>
    <xdr:ext cx="534377" cy="259045"/>
    <xdr:sp macro="" textlink="">
      <xdr:nvSpPr>
        <xdr:cNvPr id="487" name="テキスト ボックス 486"/>
        <xdr:cNvSpPr txBox="1"/>
      </xdr:nvSpPr>
      <xdr:spPr>
        <a:xfrm>
          <a:off x="9372111" y="1683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116835</xdr:rowOff>
    </xdr:from>
    <xdr:to>
      <xdr:col>46</xdr:col>
      <xdr:colOff>38100</xdr:colOff>
      <xdr:row>98</xdr:row>
      <xdr:rowOff>46985</xdr:rowOff>
    </xdr:to>
    <xdr:sp macro="" textlink="">
      <xdr:nvSpPr>
        <xdr:cNvPr id="488" name="楕円 487"/>
        <xdr:cNvSpPr/>
      </xdr:nvSpPr>
      <xdr:spPr>
        <a:xfrm>
          <a:off x="8699500" y="167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38112</xdr:rowOff>
    </xdr:from>
    <xdr:ext cx="534377" cy="259045"/>
    <xdr:sp macro="" textlink="">
      <xdr:nvSpPr>
        <xdr:cNvPr id="489" name="テキスト ボックス 488"/>
        <xdr:cNvSpPr txBox="1"/>
      </xdr:nvSpPr>
      <xdr:spPr>
        <a:xfrm>
          <a:off x="8483111" y="1684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75329</xdr:rowOff>
    </xdr:from>
    <xdr:to>
      <xdr:col>41</xdr:col>
      <xdr:colOff>101600</xdr:colOff>
      <xdr:row>98</xdr:row>
      <xdr:rowOff>5479</xdr:rowOff>
    </xdr:to>
    <xdr:sp macro="" textlink="">
      <xdr:nvSpPr>
        <xdr:cNvPr id="490" name="楕円 489"/>
        <xdr:cNvSpPr/>
      </xdr:nvSpPr>
      <xdr:spPr>
        <a:xfrm>
          <a:off x="7810500" y="167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168056</xdr:rowOff>
    </xdr:from>
    <xdr:ext cx="534377" cy="259045"/>
    <xdr:sp macro="" textlink="">
      <xdr:nvSpPr>
        <xdr:cNvPr id="491" name="テキスト ボックス 490"/>
        <xdr:cNvSpPr txBox="1"/>
      </xdr:nvSpPr>
      <xdr:spPr>
        <a:xfrm>
          <a:off x="7594111" y="1679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80701</xdr:rowOff>
    </xdr:from>
    <xdr:to>
      <xdr:col>36</xdr:col>
      <xdr:colOff>165100</xdr:colOff>
      <xdr:row>98</xdr:row>
      <xdr:rowOff>10851</xdr:rowOff>
    </xdr:to>
    <xdr:sp macro="" textlink="">
      <xdr:nvSpPr>
        <xdr:cNvPr id="492" name="楕円 491"/>
        <xdr:cNvSpPr/>
      </xdr:nvSpPr>
      <xdr:spPr>
        <a:xfrm>
          <a:off x="6921500" y="1671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1978</xdr:rowOff>
    </xdr:from>
    <xdr:ext cx="534377" cy="259045"/>
    <xdr:sp macro="" textlink="">
      <xdr:nvSpPr>
        <xdr:cNvPr id="493" name="テキスト ボックス 492"/>
        <xdr:cNvSpPr txBox="1"/>
      </xdr:nvSpPr>
      <xdr:spPr>
        <a:xfrm>
          <a:off x="6705111" y="1680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153690</xdr:rowOff>
    </xdr:from>
    <xdr:to>
      <xdr:col>85</xdr:col>
      <xdr:colOff>127000</xdr:colOff>
      <xdr:row>37</xdr:row>
      <xdr:rowOff>170287</xdr:rowOff>
    </xdr:to>
    <xdr:cxnSp macro="">
      <xdr:nvCxnSpPr>
        <xdr:cNvPr id="521" name="直線コネクタ 520"/>
        <xdr:cNvCxnSpPr/>
      </xdr:nvCxnSpPr>
      <xdr:spPr>
        <a:xfrm>
          <a:off x="15481300" y="6497340"/>
          <a:ext cx="8382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153690</xdr:rowOff>
    </xdr:from>
    <xdr:to>
      <xdr:col>81</xdr:col>
      <xdr:colOff>50800</xdr:colOff>
      <xdr:row>37</xdr:row>
      <xdr:rowOff>155382</xdr:rowOff>
    </xdr:to>
    <xdr:cxnSp macro="">
      <xdr:nvCxnSpPr>
        <xdr:cNvPr id="524" name="直線コネクタ 523"/>
        <xdr:cNvCxnSpPr/>
      </xdr:nvCxnSpPr>
      <xdr:spPr>
        <a:xfrm flipV="1">
          <a:off x="14592300" y="6497340"/>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155382</xdr:rowOff>
    </xdr:from>
    <xdr:to>
      <xdr:col>76</xdr:col>
      <xdr:colOff>114300</xdr:colOff>
      <xdr:row>37</xdr:row>
      <xdr:rowOff>164388</xdr:rowOff>
    </xdr:to>
    <xdr:cxnSp macro="">
      <xdr:nvCxnSpPr>
        <xdr:cNvPr id="527" name="直線コネクタ 526"/>
        <xdr:cNvCxnSpPr/>
      </xdr:nvCxnSpPr>
      <xdr:spPr>
        <a:xfrm flipV="1">
          <a:off x="13703300" y="6499032"/>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164388</xdr:rowOff>
    </xdr:from>
    <xdr:to>
      <xdr:col>71</xdr:col>
      <xdr:colOff>177800</xdr:colOff>
      <xdr:row>38</xdr:row>
      <xdr:rowOff>11775</xdr:rowOff>
    </xdr:to>
    <xdr:cxnSp macro="">
      <xdr:nvCxnSpPr>
        <xdr:cNvPr id="530" name="直線コネクタ 529"/>
        <xdr:cNvCxnSpPr/>
      </xdr:nvCxnSpPr>
      <xdr:spPr>
        <a:xfrm flipV="1">
          <a:off x="12814300" y="6508038"/>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119487</xdr:rowOff>
    </xdr:from>
    <xdr:to>
      <xdr:col>85</xdr:col>
      <xdr:colOff>177800</xdr:colOff>
      <xdr:row>38</xdr:row>
      <xdr:rowOff>49637</xdr:rowOff>
    </xdr:to>
    <xdr:sp macro="" textlink="">
      <xdr:nvSpPr>
        <xdr:cNvPr id="540" name="楕円 539"/>
        <xdr:cNvSpPr/>
      </xdr:nvSpPr>
      <xdr:spPr>
        <a:xfrm>
          <a:off x="16268700" y="64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97914</xdr:rowOff>
    </xdr:from>
    <xdr:ext cx="534377" cy="259045"/>
    <xdr:sp macro="" textlink="">
      <xdr:nvSpPr>
        <xdr:cNvPr id="541" name="消防費該当値テキスト"/>
        <xdr:cNvSpPr txBox="1"/>
      </xdr:nvSpPr>
      <xdr:spPr>
        <a:xfrm>
          <a:off x="16370300" y="644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102890</xdr:rowOff>
    </xdr:from>
    <xdr:to>
      <xdr:col>81</xdr:col>
      <xdr:colOff>101600</xdr:colOff>
      <xdr:row>38</xdr:row>
      <xdr:rowOff>33040</xdr:rowOff>
    </xdr:to>
    <xdr:sp macro="" textlink="">
      <xdr:nvSpPr>
        <xdr:cNvPr id="542" name="楕円 541"/>
        <xdr:cNvSpPr/>
      </xdr:nvSpPr>
      <xdr:spPr>
        <a:xfrm>
          <a:off x="15430500" y="64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24168</xdr:rowOff>
    </xdr:from>
    <xdr:ext cx="534377" cy="259045"/>
    <xdr:sp macro="" textlink="">
      <xdr:nvSpPr>
        <xdr:cNvPr id="543" name="テキスト ボックス 542"/>
        <xdr:cNvSpPr txBox="1"/>
      </xdr:nvSpPr>
      <xdr:spPr>
        <a:xfrm>
          <a:off x="15214111" y="65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104582</xdr:rowOff>
    </xdr:from>
    <xdr:to>
      <xdr:col>76</xdr:col>
      <xdr:colOff>165100</xdr:colOff>
      <xdr:row>38</xdr:row>
      <xdr:rowOff>34732</xdr:rowOff>
    </xdr:to>
    <xdr:sp macro="" textlink="">
      <xdr:nvSpPr>
        <xdr:cNvPr id="544" name="楕円 543"/>
        <xdr:cNvSpPr/>
      </xdr:nvSpPr>
      <xdr:spPr>
        <a:xfrm>
          <a:off x="14541500" y="644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25859</xdr:rowOff>
    </xdr:from>
    <xdr:ext cx="534377" cy="259045"/>
    <xdr:sp macro="" textlink="">
      <xdr:nvSpPr>
        <xdr:cNvPr id="545" name="テキスト ボックス 544"/>
        <xdr:cNvSpPr txBox="1"/>
      </xdr:nvSpPr>
      <xdr:spPr>
        <a:xfrm>
          <a:off x="14325111" y="654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113589</xdr:rowOff>
    </xdr:from>
    <xdr:to>
      <xdr:col>72</xdr:col>
      <xdr:colOff>38100</xdr:colOff>
      <xdr:row>38</xdr:row>
      <xdr:rowOff>43738</xdr:rowOff>
    </xdr:to>
    <xdr:sp macro="" textlink="">
      <xdr:nvSpPr>
        <xdr:cNvPr id="546" name="楕円 545"/>
        <xdr:cNvSpPr/>
      </xdr:nvSpPr>
      <xdr:spPr>
        <a:xfrm>
          <a:off x="13652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34865</xdr:rowOff>
    </xdr:from>
    <xdr:ext cx="534377" cy="259045"/>
    <xdr:sp macro="" textlink="">
      <xdr:nvSpPr>
        <xdr:cNvPr id="547" name="テキスト ボックス 546"/>
        <xdr:cNvSpPr txBox="1"/>
      </xdr:nvSpPr>
      <xdr:spPr>
        <a:xfrm>
          <a:off x="13436111" y="654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132425</xdr:rowOff>
    </xdr:from>
    <xdr:to>
      <xdr:col>67</xdr:col>
      <xdr:colOff>101600</xdr:colOff>
      <xdr:row>38</xdr:row>
      <xdr:rowOff>62575</xdr:rowOff>
    </xdr:to>
    <xdr:sp macro="" textlink="">
      <xdr:nvSpPr>
        <xdr:cNvPr id="548" name="楕円 547"/>
        <xdr:cNvSpPr/>
      </xdr:nvSpPr>
      <xdr:spPr>
        <a:xfrm>
          <a:off x="12763500" y="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53702</xdr:rowOff>
    </xdr:from>
    <xdr:ext cx="534377" cy="259045"/>
    <xdr:sp macro="" textlink="">
      <xdr:nvSpPr>
        <xdr:cNvPr id="549" name="テキスト ボックス 548"/>
        <xdr:cNvSpPr txBox="1"/>
      </xdr:nvSpPr>
      <xdr:spPr>
        <a:xfrm>
          <a:off x="12547111" y="6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16256</xdr:rowOff>
    </xdr:from>
    <xdr:to>
      <xdr:col>85</xdr:col>
      <xdr:colOff>127000</xdr:colOff>
      <xdr:row>58</xdr:row>
      <xdr:rowOff>126974</xdr:rowOff>
    </xdr:to>
    <xdr:cxnSp macro="">
      <xdr:nvCxnSpPr>
        <xdr:cNvPr id="579" name="直線コネクタ 578"/>
        <xdr:cNvCxnSpPr/>
      </xdr:nvCxnSpPr>
      <xdr:spPr>
        <a:xfrm>
          <a:off x="15481300" y="9617456"/>
          <a:ext cx="838200" cy="45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16256</xdr:rowOff>
    </xdr:from>
    <xdr:to>
      <xdr:col>81</xdr:col>
      <xdr:colOff>50800</xdr:colOff>
      <xdr:row>56</xdr:row>
      <xdr:rowOff>81235</xdr:rowOff>
    </xdr:to>
    <xdr:cxnSp macro="">
      <xdr:nvCxnSpPr>
        <xdr:cNvPr id="582" name="直線コネクタ 581"/>
        <xdr:cNvCxnSpPr/>
      </xdr:nvCxnSpPr>
      <xdr:spPr>
        <a:xfrm flipV="1">
          <a:off x="14592300" y="9617456"/>
          <a:ext cx="889000" cy="6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81235</xdr:rowOff>
    </xdr:from>
    <xdr:to>
      <xdr:col>76</xdr:col>
      <xdr:colOff>114300</xdr:colOff>
      <xdr:row>57</xdr:row>
      <xdr:rowOff>158559</xdr:rowOff>
    </xdr:to>
    <xdr:cxnSp macro="">
      <xdr:nvCxnSpPr>
        <xdr:cNvPr id="585" name="直線コネクタ 584"/>
        <xdr:cNvCxnSpPr/>
      </xdr:nvCxnSpPr>
      <xdr:spPr>
        <a:xfrm flipV="1">
          <a:off x="13703300" y="9682435"/>
          <a:ext cx="889000" cy="24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158559</xdr:rowOff>
    </xdr:from>
    <xdr:to>
      <xdr:col>71</xdr:col>
      <xdr:colOff>177800</xdr:colOff>
      <xdr:row>58</xdr:row>
      <xdr:rowOff>90208</xdr:rowOff>
    </xdr:to>
    <xdr:cxnSp macro="">
      <xdr:nvCxnSpPr>
        <xdr:cNvPr id="588" name="直線コネクタ 587"/>
        <xdr:cNvCxnSpPr/>
      </xdr:nvCxnSpPr>
      <xdr:spPr>
        <a:xfrm flipV="1">
          <a:off x="12814300" y="9931209"/>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76174</xdr:rowOff>
    </xdr:from>
    <xdr:to>
      <xdr:col>85</xdr:col>
      <xdr:colOff>177800</xdr:colOff>
      <xdr:row>59</xdr:row>
      <xdr:rowOff>6324</xdr:rowOff>
    </xdr:to>
    <xdr:sp macro="" textlink="">
      <xdr:nvSpPr>
        <xdr:cNvPr id="598" name="楕円 597"/>
        <xdr:cNvSpPr/>
      </xdr:nvSpPr>
      <xdr:spPr>
        <a:xfrm>
          <a:off x="16268700" y="100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162551</xdr:rowOff>
    </xdr:from>
    <xdr:ext cx="534377" cy="259045"/>
    <xdr:sp macro="" textlink="">
      <xdr:nvSpPr>
        <xdr:cNvPr id="599" name="教育費該当値テキスト"/>
        <xdr:cNvSpPr txBox="1"/>
      </xdr:nvSpPr>
      <xdr:spPr>
        <a:xfrm>
          <a:off x="16370300" y="993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136906</xdr:rowOff>
    </xdr:from>
    <xdr:to>
      <xdr:col>81</xdr:col>
      <xdr:colOff>101600</xdr:colOff>
      <xdr:row>56</xdr:row>
      <xdr:rowOff>67056</xdr:rowOff>
    </xdr:to>
    <xdr:sp macro="" textlink="">
      <xdr:nvSpPr>
        <xdr:cNvPr id="600" name="楕円 599"/>
        <xdr:cNvSpPr/>
      </xdr:nvSpPr>
      <xdr:spPr>
        <a:xfrm>
          <a:off x="15430500" y="956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83583</xdr:rowOff>
    </xdr:from>
    <xdr:ext cx="534377" cy="259045"/>
    <xdr:sp macro="" textlink="">
      <xdr:nvSpPr>
        <xdr:cNvPr id="601" name="テキスト ボックス 600"/>
        <xdr:cNvSpPr txBox="1"/>
      </xdr:nvSpPr>
      <xdr:spPr>
        <a:xfrm>
          <a:off x="15214111" y="93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30435</xdr:rowOff>
    </xdr:from>
    <xdr:to>
      <xdr:col>76</xdr:col>
      <xdr:colOff>165100</xdr:colOff>
      <xdr:row>56</xdr:row>
      <xdr:rowOff>132035</xdr:rowOff>
    </xdr:to>
    <xdr:sp macro="" textlink="">
      <xdr:nvSpPr>
        <xdr:cNvPr id="602" name="楕円 601"/>
        <xdr:cNvSpPr/>
      </xdr:nvSpPr>
      <xdr:spPr>
        <a:xfrm>
          <a:off x="14541500" y="96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148562</xdr:rowOff>
    </xdr:from>
    <xdr:ext cx="534377" cy="259045"/>
    <xdr:sp macro="" textlink="">
      <xdr:nvSpPr>
        <xdr:cNvPr id="603" name="テキスト ボックス 602"/>
        <xdr:cNvSpPr txBox="1"/>
      </xdr:nvSpPr>
      <xdr:spPr>
        <a:xfrm>
          <a:off x="14325111" y="94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107759</xdr:rowOff>
    </xdr:from>
    <xdr:to>
      <xdr:col>72</xdr:col>
      <xdr:colOff>38100</xdr:colOff>
      <xdr:row>58</xdr:row>
      <xdr:rowOff>37909</xdr:rowOff>
    </xdr:to>
    <xdr:sp macro="" textlink="">
      <xdr:nvSpPr>
        <xdr:cNvPr id="604" name="楕円 603"/>
        <xdr:cNvSpPr/>
      </xdr:nvSpPr>
      <xdr:spPr>
        <a:xfrm>
          <a:off x="13652500" y="98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29036</xdr:rowOff>
    </xdr:from>
    <xdr:ext cx="534377" cy="259045"/>
    <xdr:sp macro="" textlink="">
      <xdr:nvSpPr>
        <xdr:cNvPr id="605" name="テキスト ボックス 604"/>
        <xdr:cNvSpPr txBox="1"/>
      </xdr:nvSpPr>
      <xdr:spPr>
        <a:xfrm>
          <a:off x="13436111" y="99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39408</xdr:rowOff>
    </xdr:from>
    <xdr:to>
      <xdr:col>67</xdr:col>
      <xdr:colOff>101600</xdr:colOff>
      <xdr:row>58</xdr:row>
      <xdr:rowOff>141008</xdr:rowOff>
    </xdr:to>
    <xdr:sp macro="" textlink="">
      <xdr:nvSpPr>
        <xdr:cNvPr id="606" name="楕円 605"/>
        <xdr:cNvSpPr/>
      </xdr:nvSpPr>
      <xdr:spPr>
        <a:xfrm>
          <a:off x="12763500" y="99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132135</xdr:rowOff>
    </xdr:from>
    <xdr:ext cx="534377" cy="259045"/>
    <xdr:sp macro="" textlink="">
      <xdr:nvSpPr>
        <xdr:cNvPr id="607" name="テキスト ボックス 606"/>
        <xdr:cNvSpPr txBox="1"/>
      </xdr:nvSpPr>
      <xdr:spPr>
        <a:xfrm>
          <a:off x="12547111" y="1007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62636</xdr:rowOff>
    </xdr:from>
    <xdr:to>
      <xdr:col>85</xdr:col>
      <xdr:colOff>127000</xdr:colOff>
      <xdr:row>97</xdr:row>
      <xdr:rowOff>69151</xdr:rowOff>
    </xdr:to>
    <xdr:cxnSp macro="">
      <xdr:nvCxnSpPr>
        <xdr:cNvPr id="693" name="直線コネクタ 692"/>
        <xdr:cNvCxnSpPr/>
      </xdr:nvCxnSpPr>
      <xdr:spPr>
        <a:xfrm>
          <a:off x="15481300" y="16693286"/>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62636</xdr:rowOff>
    </xdr:from>
    <xdr:to>
      <xdr:col>81</xdr:col>
      <xdr:colOff>50800</xdr:colOff>
      <xdr:row>97</xdr:row>
      <xdr:rowOff>66015</xdr:rowOff>
    </xdr:to>
    <xdr:cxnSp macro="">
      <xdr:nvCxnSpPr>
        <xdr:cNvPr id="696" name="直線コネクタ 695"/>
        <xdr:cNvCxnSpPr/>
      </xdr:nvCxnSpPr>
      <xdr:spPr>
        <a:xfrm flipV="1">
          <a:off x="14592300" y="16693286"/>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60922</xdr:rowOff>
    </xdr:from>
    <xdr:to>
      <xdr:col>76</xdr:col>
      <xdr:colOff>114300</xdr:colOff>
      <xdr:row>97</xdr:row>
      <xdr:rowOff>66015</xdr:rowOff>
    </xdr:to>
    <xdr:cxnSp macro="">
      <xdr:nvCxnSpPr>
        <xdr:cNvPr id="699" name="直線コネクタ 698"/>
        <xdr:cNvCxnSpPr/>
      </xdr:nvCxnSpPr>
      <xdr:spPr>
        <a:xfrm>
          <a:off x="13703300" y="16691572"/>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60922</xdr:rowOff>
    </xdr:from>
    <xdr:to>
      <xdr:col>71</xdr:col>
      <xdr:colOff>177800</xdr:colOff>
      <xdr:row>97</xdr:row>
      <xdr:rowOff>82029</xdr:rowOff>
    </xdr:to>
    <xdr:cxnSp macro="">
      <xdr:nvCxnSpPr>
        <xdr:cNvPr id="702" name="直線コネクタ 701"/>
        <xdr:cNvCxnSpPr/>
      </xdr:nvCxnSpPr>
      <xdr:spPr>
        <a:xfrm flipV="1">
          <a:off x="12814300" y="16691572"/>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18351</xdr:rowOff>
    </xdr:from>
    <xdr:to>
      <xdr:col>85</xdr:col>
      <xdr:colOff>177800</xdr:colOff>
      <xdr:row>97</xdr:row>
      <xdr:rowOff>119951</xdr:rowOff>
    </xdr:to>
    <xdr:sp macro="" textlink="">
      <xdr:nvSpPr>
        <xdr:cNvPr id="712" name="楕円 711"/>
        <xdr:cNvSpPr/>
      </xdr:nvSpPr>
      <xdr:spPr>
        <a:xfrm>
          <a:off x="16268700" y="1664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168228</xdr:rowOff>
    </xdr:from>
    <xdr:ext cx="534377" cy="259045"/>
    <xdr:sp macro="" textlink="">
      <xdr:nvSpPr>
        <xdr:cNvPr id="713" name="公債費該当値テキスト"/>
        <xdr:cNvSpPr txBox="1"/>
      </xdr:nvSpPr>
      <xdr:spPr>
        <a:xfrm>
          <a:off x="16370300" y="1662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11836</xdr:rowOff>
    </xdr:from>
    <xdr:to>
      <xdr:col>81</xdr:col>
      <xdr:colOff>101600</xdr:colOff>
      <xdr:row>97</xdr:row>
      <xdr:rowOff>113436</xdr:rowOff>
    </xdr:to>
    <xdr:sp macro="" textlink="">
      <xdr:nvSpPr>
        <xdr:cNvPr id="714" name="楕円 713"/>
        <xdr:cNvSpPr/>
      </xdr:nvSpPr>
      <xdr:spPr>
        <a:xfrm>
          <a:off x="15430500" y="166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104563</xdr:rowOff>
    </xdr:from>
    <xdr:ext cx="534377" cy="259045"/>
    <xdr:sp macro="" textlink="">
      <xdr:nvSpPr>
        <xdr:cNvPr id="715" name="テキスト ボックス 714"/>
        <xdr:cNvSpPr txBox="1"/>
      </xdr:nvSpPr>
      <xdr:spPr>
        <a:xfrm>
          <a:off x="15214111" y="1673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15215</xdr:rowOff>
    </xdr:from>
    <xdr:to>
      <xdr:col>76</xdr:col>
      <xdr:colOff>165100</xdr:colOff>
      <xdr:row>97</xdr:row>
      <xdr:rowOff>116815</xdr:rowOff>
    </xdr:to>
    <xdr:sp macro="" textlink="">
      <xdr:nvSpPr>
        <xdr:cNvPr id="716" name="楕円 715"/>
        <xdr:cNvSpPr/>
      </xdr:nvSpPr>
      <xdr:spPr>
        <a:xfrm>
          <a:off x="14541500" y="166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107942</xdr:rowOff>
    </xdr:from>
    <xdr:ext cx="534377" cy="259045"/>
    <xdr:sp macro="" textlink="">
      <xdr:nvSpPr>
        <xdr:cNvPr id="717" name="テキスト ボックス 716"/>
        <xdr:cNvSpPr txBox="1"/>
      </xdr:nvSpPr>
      <xdr:spPr>
        <a:xfrm>
          <a:off x="14325111" y="1673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10122</xdr:rowOff>
    </xdr:from>
    <xdr:to>
      <xdr:col>72</xdr:col>
      <xdr:colOff>38100</xdr:colOff>
      <xdr:row>97</xdr:row>
      <xdr:rowOff>111722</xdr:rowOff>
    </xdr:to>
    <xdr:sp macro="" textlink="">
      <xdr:nvSpPr>
        <xdr:cNvPr id="718" name="楕円 717"/>
        <xdr:cNvSpPr/>
      </xdr:nvSpPr>
      <xdr:spPr>
        <a:xfrm>
          <a:off x="13652500" y="166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102849</xdr:rowOff>
    </xdr:from>
    <xdr:ext cx="534377" cy="259045"/>
    <xdr:sp macro="" textlink="">
      <xdr:nvSpPr>
        <xdr:cNvPr id="719" name="テキスト ボックス 718"/>
        <xdr:cNvSpPr txBox="1"/>
      </xdr:nvSpPr>
      <xdr:spPr>
        <a:xfrm>
          <a:off x="13436111" y="1673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31229</xdr:rowOff>
    </xdr:from>
    <xdr:to>
      <xdr:col>67</xdr:col>
      <xdr:colOff>101600</xdr:colOff>
      <xdr:row>97</xdr:row>
      <xdr:rowOff>132829</xdr:rowOff>
    </xdr:to>
    <xdr:sp macro="" textlink="">
      <xdr:nvSpPr>
        <xdr:cNvPr id="720" name="楕円 719"/>
        <xdr:cNvSpPr/>
      </xdr:nvSpPr>
      <xdr:spPr>
        <a:xfrm>
          <a:off x="12763500" y="166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123956</xdr:rowOff>
    </xdr:from>
    <xdr:ext cx="534377" cy="259045"/>
    <xdr:sp macro="" textlink="">
      <xdr:nvSpPr>
        <xdr:cNvPr id="721" name="テキスト ボックス 720"/>
        <xdr:cNvSpPr txBox="1"/>
      </xdr:nvSpPr>
      <xdr:spPr>
        <a:xfrm>
          <a:off x="12547111" y="167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主な構成項目である民生費は住民一人当たり１１３，８０３円であり、増加傾向にある。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２４年１０月の市制施行に伴い生活保護をはじめとする事務が権限移譲となったことに加え、こども医療費の支給対象年齢を１８歳までに拡大したことをはじめ、民間保育所の整備支援や学童保育所の新設を順次行うなど子育て環境の充実を図ってき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の増加に伴い、財政調整基金残高割合は減少傾向にある。今後予定している都市計画道路の整備などの大規模事業や災害対策などを見据え、その中にあっても安定した財政運営を行えるよう、基金管理と財源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いずれの会計においても実質収支の赤字は発生していない。標準財政規模に占める黒字額の割合では、水道事業会計、一般会計、国民健康保険特別会計の順に大きく、水道事業は堅調な経営を続けている。一方で、下水道事業については、実質収支の赤字は発生していないものの、一般会計からの赤字補てん的な繰入金に依存した経営が続いている。今後も独立採算の原則に立ち返り、定期的に適正な使用料への改定を行うなど、一般会計の負担軽減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461_&#30333;&#23713;&#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N51">
            <v>1.9</v>
          </cell>
        </row>
        <row r="53">
          <cell r="BP53">
            <v>36.5</v>
          </cell>
          <cell r="BX53">
            <v>62</v>
          </cell>
          <cell r="CF53">
            <v>63.7</v>
          </cell>
          <cell r="CN53">
            <v>64</v>
          </cell>
          <cell r="CV53">
            <v>65.7</v>
          </cell>
        </row>
        <row r="55">
          <cell r="AN55" t="str">
            <v>類似団体内平均値</v>
          </cell>
          <cell r="BP55">
            <v>33.6</v>
          </cell>
          <cell r="BX55">
            <v>35.299999999999997</v>
          </cell>
          <cell r="CF55">
            <v>31.9</v>
          </cell>
          <cell r="CN55">
            <v>24.2</v>
          </cell>
          <cell r="CV55">
            <v>22.1</v>
          </cell>
        </row>
        <row r="57">
          <cell r="BP57">
            <v>56.8</v>
          </cell>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cell r="CN73">
            <v>1.9</v>
          </cell>
        </row>
        <row r="75">
          <cell r="BP75">
            <v>6.4</v>
          </cell>
          <cell r="BX75">
            <v>7.5</v>
          </cell>
          <cell r="CF75">
            <v>7.9</v>
          </cell>
          <cell r="CN75">
            <v>8.1999999999999993</v>
          </cell>
          <cell r="CV75">
            <v>7.3</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15160143</v>
      </c>
      <c r="BO4" s="424"/>
      <c r="BP4" s="424"/>
      <c r="BQ4" s="424"/>
      <c r="BR4" s="424"/>
      <c r="BS4" s="424"/>
      <c r="BT4" s="424"/>
      <c r="BU4" s="425"/>
      <c r="BV4" s="423">
        <v>15935366</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5.9</v>
      </c>
      <c r="CU4" s="608"/>
      <c r="CV4" s="608"/>
      <c r="CW4" s="608"/>
      <c r="CX4" s="608"/>
      <c r="CY4" s="608"/>
      <c r="CZ4" s="608"/>
      <c r="DA4" s="609"/>
      <c r="DB4" s="607">
        <v>7.2</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14483337</v>
      </c>
      <c r="BO5" s="429"/>
      <c r="BP5" s="429"/>
      <c r="BQ5" s="429"/>
      <c r="BR5" s="429"/>
      <c r="BS5" s="429"/>
      <c r="BT5" s="429"/>
      <c r="BU5" s="430"/>
      <c r="BV5" s="428">
        <v>15144278</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93.7</v>
      </c>
      <c r="CU5" s="399"/>
      <c r="CV5" s="399"/>
      <c r="CW5" s="399"/>
      <c r="CX5" s="399"/>
      <c r="CY5" s="399"/>
      <c r="CZ5" s="399"/>
      <c r="DA5" s="400"/>
      <c r="DB5" s="398">
        <v>92.5</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676806</v>
      </c>
      <c r="BO6" s="429"/>
      <c r="BP6" s="429"/>
      <c r="BQ6" s="429"/>
      <c r="BR6" s="429"/>
      <c r="BS6" s="429"/>
      <c r="BT6" s="429"/>
      <c r="BU6" s="430"/>
      <c r="BV6" s="428">
        <v>791088</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99.9</v>
      </c>
      <c r="CU6" s="582"/>
      <c r="CV6" s="582"/>
      <c r="CW6" s="582"/>
      <c r="CX6" s="582"/>
      <c r="CY6" s="582"/>
      <c r="CZ6" s="582"/>
      <c r="DA6" s="583"/>
      <c r="DB6" s="581">
        <v>99.7</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91425</v>
      </c>
      <c r="BO7" s="429"/>
      <c r="BP7" s="429"/>
      <c r="BQ7" s="429"/>
      <c r="BR7" s="429"/>
      <c r="BS7" s="429"/>
      <c r="BT7" s="429"/>
      <c r="BU7" s="430"/>
      <c r="BV7" s="428">
        <v>72206</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9964653</v>
      </c>
      <c r="CU7" s="429"/>
      <c r="CV7" s="429"/>
      <c r="CW7" s="429"/>
      <c r="CX7" s="429"/>
      <c r="CY7" s="429"/>
      <c r="CZ7" s="429"/>
      <c r="DA7" s="430"/>
      <c r="DB7" s="428">
        <v>9950101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585381</v>
      </c>
      <c r="BO8" s="429"/>
      <c r="BP8" s="429"/>
      <c r="BQ8" s="429"/>
      <c r="BR8" s="429"/>
      <c r="BS8" s="429"/>
      <c r="BT8" s="429"/>
      <c r="BU8" s="430"/>
      <c r="BV8" s="428">
        <v>718882</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0.86</v>
      </c>
      <c r="CU8" s="542"/>
      <c r="CV8" s="542"/>
      <c r="CW8" s="542"/>
      <c r="CX8" s="542"/>
      <c r="CY8" s="542"/>
      <c r="CZ8" s="542"/>
      <c r="DA8" s="543"/>
      <c r="DB8" s="541">
        <v>0.85</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51535</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-133501</v>
      </c>
      <c r="BO9" s="429"/>
      <c r="BP9" s="429"/>
      <c r="BQ9" s="429"/>
      <c r="BR9" s="429"/>
      <c r="BS9" s="429"/>
      <c r="BT9" s="429"/>
      <c r="BU9" s="430"/>
      <c r="BV9" s="428">
        <v>93858</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11.6</v>
      </c>
      <c r="CU9" s="399"/>
      <c r="CV9" s="399"/>
      <c r="CW9" s="399"/>
      <c r="CX9" s="399"/>
      <c r="CY9" s="399"/>
      <c r="CZ9" s="399"/>
      <c r="DA9" s="400"/>
      <c r="DB9" s="398">
        <v>11.5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50272</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479</v>
      </c>
      <c r="BO10" s="429"/>
      <c r="BP10" s="429"/>
      <c r="BQ10" s="429"/>
      <c r="BR10" s="429"/>
      <c r="BS10" s="429"/>
      <c r="BT10" s="429"/>
      <c r="BU10" s="430"/>
      <c r="BV10" s="428">
        <v>377</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101</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52404</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116</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152123</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51874</v>
      </c>
      <c r="S13" s="532"/>
      <c r="T13" s="532"/>
      <c r="U13" s="532"/>
      <c r="V13" s="533"/>
      <c r="W13" s="519" t="s">
        <v>139</v>
      </c>
      <c r="X13" s="441"/>
      <c r="Y13" s="441"/>
      <c r="Z13" s="441"/>
      <c r="AA13" s="441"/>
      <c r="AB13" s="442"/>
      <c r="AC13" s="404">
        <v>585</v>
      </c>
      <c r="AD13" s="405"/>
      <c r="AE13" s="405"/>
      <c r="AF13" s="405"/>
      <c r="AG13" s="406"/>
      <c r="AH13" s="404">
        <v>608</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-133022</v>
      </c>
      <c r="BO13" s="429"/>
      <c r="BP13" s="429"/>
      <c r="BQ13" s="429"/>
      <c r="BR13" s="429"/>
      <c r="BS13" s="429"/>
      <c r="BT13" s="429"/>
      <c r="BU13" s="430"/>
      <c r="BV13" s="428">
        <v>-57888</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7.3</v>
      </c>
      <c r="CU13" s="399"/>
      <c r="CV13" s="399"/>
      <c r="CW13" s="399"/>
      <c r="CX13" s="399"/>
      <c r="CY13" s="399"/>
      <c r="CZ13" s="399"/>
      <c r="DA13" s="400"/>
      <c r="DB13" s="398">
        <v>8.1999999999999993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52497</v>
      </c>
      <c r="S14" s="532"/>
      <c r="T14" s="532"/>
      <c r="U14" s="532"/>
      <c r="V14" s="533"/>
      <c r="W14" s="534"/>
      <c r="X14" s="444"/>
      <c r="Y14" s="444"/>
      <c r="Z14" s="444"/>
      <c r="AA14" s="444"/>
      <c r="AB14" s="445"/>
      <c r="AC14" s="524">
        <v>2.4</v>
      </c>
      <c r="AD14" s="525"/>
      <c r="AE14" s="525"/>
      <c r="AF14" s="525"/>
      <c r="AG14" s="526"/>
      <c r="AH14" s="524">
        <v>2.6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137</v>
      </c>
      <c r="CU14" s="536"/>
      <c r="CV14" s="536"/>
      <c r="CW14" s="536"/>
      <c r="CX14" s="536"/>
      <c r="CY14" s="536"/>
      <c r="CZ14" s="536"/>
      <c r="DA14" s="537"/>
      <c r="DB14" s="535">
        <v>1.9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52019</v>
      </c>
      <c r="S15" s="532"/>
      <c r="T15" s="532"/>
      <c r="U15" s="532"/>
      <c r="V15" s="533"/>
      <c r="W15" s="519" t="s">
        <v>146</v>
      </c>
      <c r="X15" s="441"/>
      <c r="Y15" s="441"/>
      <c r="Z15" s="441"/>
      <c r="AA15" s="441"/>
      <c r="AB15" s="442"/>
      <c r="AC15" s="404">
        <v>5761</v>
      </c>
      <c r="AD15" s="405"/>
      <c r="AE15" s="405"/>
      <c r="AF15" s="405"/>
      <c r="AG15" s="406"/>
      <c r="AH15" s="404">
        <v>5608</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6425277</v>
      </c>
      <c r="BO15" s="424"/>
      <c r="BP15" s="424"/>
      <c r="BQ15" s="424"/>
      <c r="BR15" s="424"/>
      <c r="BS15" s="424"/>
      <c r="BT15" s="424"/>
      <c r="BU15" s="425"/>
      <c r="BV15" s="423">
        <v>6394233</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23.8</v>
      </c>
      <c r="AD16" s="525"/>
      <c r="AE16" s="525"/>
      <c r="AF16" s="525"/>
      <c r="AG16" s="526"/>
      <c r="AH16" s="524">
        <v>24.1</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7539554</v>
      </c>
      <c r="BO16" s="429"/>
      <c r="BP16" s="429"/>
      <c r="BQ16" s="429"/>
      <c r="BR16" s="429"/>
      <c r="BS16" s="429"/>
      <c r="BT16" s="429"/>
      <c r="BU16" s="430"/>
      <c r="BV16" s="428">
        <v>7442763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17887</v>
      </c>
      <c r="AD17" s="405"/>
      <c r="AE17" s="405"/>
      <c r="AF17" s="405"/>
      <c r="AG17" s="406"/>
      <c r="AH17" s="404">
        <v>17033</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8229260</v>
      </c>
      <c r="BO17" s="429"/>
      <c r="BP17" s="429"/>
      <c r="BQ17" s="429"/>
      <c r="BR17" s="429"/>
      <c r="BS17" s="429"/>
      <c r="BT17" s="429"/>
      <c r="BU17" s="430"/>
      <c r="BV17" s="428">
        <v>8181648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24.92</v>
      </c>
      <c r="M18" s="493"/>
      <c r="N18" s="493"/>
      <c r="O18" s="493"/>
      <c r="P18" s="493"/>
      <c r="Q18" s="493"/>
      <c r="R18" s="494"/>
      <c r="S18" s="494"/>
      <c r="T18" s="494"/>
      <c r="U18" s="494"/>
      <c r="V18" s="495"/>
      <c r="W18" s="509"/>
      <c r="X18" s="510"/>
      <c r="Y18" s="510"/>
      <c r="Z18" s="510"/>
      <c r="AA18" s="510"/>
      <c r="AB18" s="520"/>
      <c r="AC18" s="392">
        <v>73.8</v>
      </c>
      <c r="AD18" s="393"/>
      <c r="AE18" s="393"/>
      <c r="AF18" s="393"/>
      <c r="AG18" s="496"/>
      <c r="AH18" s="392">
        <v>73.3</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9510863</v>
      </c>
      <c r="BO18" s="429"/>
      <c r="BP18" s="429"/>
      <c r="BQ18" s="429"/>
      <c r="BR18" s="429"/>
      <c r="BS18" s="429"/>
      <c r="BT18" s="429"/>
      <c r="BU18" s="430"/>
      <c r="BV18" s="428">
        <v>9367094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2068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11359024</v>
      </c>
      <c r="BO19" s="429"/>
      <c r="BP19" s="429"/>
      <c r="BQ19" s="429"/>
      <c r="BR19" s="429"/>
      <c r="BS19" s="429"/>
      <c r="BT19" s="429"/>
      <c r="BU19" s="430"/>
      <c r="BV19" s="428">
        <v>11708803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19183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11794391</v>
      </c>
      <c r="BO23" s="429"/>
      <c r="BP23" s="429"/>
      <c r="BQ23" s="429"/>
      <c r="BR23" s="429"/>
      <c r="BS23" s="429"/>
      <c r="BT23" s="429"/>
      <c r="BU23" s="430"/>
      <c r="BV23" s="428">
        <v>12146963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8100</v>
      </c>
      <c r="R24" s="405"/>
      <c r="S24" s="405"/>
      <c r="T24" s="405"/>
      <c r="U24" s="405"/>
      <c r="V24" s="406"/>
      <c r="W24" s="470"/>
      <c r="X24" s="461"/>
      <c r="Y24" s="462"/>
      <c r="Z24" s="401" t="s">
        <v>170</v>
      </c>
      <c r="AA24" s="402"/>
      <c r="AB24" s="402"/>
      <c r="AC24" s="402"/>
      <c r="AD24" s="402"/>
      <c r="AE24" s="402"/>
      <c r="AF24" s="402"/>
      <c r="AG24" s="403"/>
      <c r="AH24" s="404">
        <v>329</v>
      </c>
      <c r="AI24" s="405"/>
      <c r="AJ24" s="405"/>
      <c r="AK24" s="405"/>
      <c r="AL24" s="406"/>
      <c r="AM24" s="404">
        <v>970550</v>
      </c>
      <c r="AN24" s="405"/>
      <c r="AO24" s="405"/>
      <c r="AP24" s="405"/>
      <c r="AQ24" s="405"/>
      <c r="AR24" s="406"/>
      <c r="AS24" s="404">
        <v>2950</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9078934</v>
      </c>
      <c r="BO24" s="429"/>
      <c r="BP24" s="429"/>
      <c r="BQ24" s="429"/>
      <c r="BR24" s="429"/>
      <c r="BS24" s="429"/>
      <c r="BT24" s="429"/>
      <c r="BU24" s="430"/>
      <c r="BV24" s="428">
        <v>9429325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6860</v>
      </c>
      <c r="R25" s="405"/>
      <c r="S25" s="405"/>
      <c r="T25" s="405"/>
      <c r="U25" s="405"/>
      <c r="V25" s="406"/>
      <c r="W25" s="470"/>
      <c r="X25" s="461"/>
      <c r="Y25" s="462"/>
      <c r="Z25" s="401" t="s">
        <v>173</v>
      </c>
      <c r="AA25" s="402"/>
      <c r="AB25" s="402"/>
      <c r="AC25" s="402"/>
      <c r="AD25" s="402"/>
      <c r="AE25" s="402"/>
      <c r="AF25" s="402"/>
      <c r="AG25" s="403"/>
      <c r="AH25" s="404" t="s">
        <v>137</v>
      </c>
      <c r="AI25" s="405"/>
      <c r="AJ25" s="405"/>
      <c r="AK25" s="405"/>
      <c r="AL25" s="406"/>
      <c r="AM25" s="404" t="s">
        <v>174</v>
      </c>
      <c r="AN25" s="405"/>
      <c r="AO25" s="405"/>
      <c r="AP25" s="405"/>
      <c r="AQ25" s="405"/>
      <c r="AR25" s="406"/>
      <c r="AS25" s="404" t="s">
        <v>129</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1385695</v>
      </c>
      <c r="BO25" s="424"/>
      <c r="BP25" s="424"/>
      <c r="BQ25" s="424"/>
      <c r="BR25" s="424"/>
      <c r="BS25" s="424"/>
      <c r="BT25" s="424"/>
      <c r="BU25" s="425"/>
      <c r="BV25" s="423">
        <v>1579438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6410</v>
      </c>
      <c r="R26" s="405"/>
      <c r="S26" s="405"/>
      <c r="T26" s="405"/>
      <c r="U26" s="405"/>
      <c r="V26" s="406"/>
      <c r="W26" s="470"/>
      <c r="X26" s="461"/>
      <c r="Y26" s="462"/>
      <c r="Z26" s="401" t="s">
        <v>177</v>
      </c>
      <c r="AA26" s="483"/>
      <c r="AB26" s="483"/>
      <c r="AC26" s="483"/>
      <c r="AD26" s="483"/>
      <c r="AE26" s="483"/>
      <c r="AF26" s="483"/>
      <c r="AG26" s="484"/>
      <c r="AH26" s="404">
        <v>17</v>
      </c>
      <c r="AI26" s="405"/>
      <c r="AJ26" s="405"/>
      <c r="AK26" s="405"/>
      <c r="AL26" s="406"/>
      <c r="AM26" s="404">
        <v>45152</v>
      </c>
      <c r="AN26" s="405"/>
      <c r="AO26" s="405"/>
      <c r="AP26" s="405"/>
      <c r="AQ26" s="405"/>
      <c r="AR26" s="406"/>
      <c r="AS26" s="404">
        <v>2656</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129</v>
      </c>
      <c r="BO26" s="429"/>
      <c r="BP26" s="429"/>
      <c r="BQ26" s="429"/>
      <c r="BR26" s="429"/>
      <c r="BS26" s="429"/>
      <c r="BT26" s="429"/>
      <c r="BU26" s="430"/>
      <c r="BV26" s="428" t="s">
        <v>129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3720</v>
      </c>
      <c r="R27" s="405"/>
      <c r="S27" s="405"/>
      <c r="T27" s="405"/>
      <c r="U27" s="405"/>
      <c r="V27" s="406"/>
      <c r="W27" s="470"/>
      <c r="X27" s="461"/>
      <c r="Y27" s="462"/>
      <c r="Z27" s="401" t="s">
        <v>180</v>
      </c>
      <c r="AA27" s="402"/>
      <c r="AB27" s="402"/>
      <c r="AC27" s="402"/>
      <c r="AD27" s="402"/>
      <c r="AE27" s="402"/>
      <c r="AF27" s="402"/>
      <c r="AG27" s="403"/>
      <c r="AH27" s="404">
        <v>7</v>
      </c>
      <c r="AI27" s="405"/>
      <c r="AJ27" s="405"/>
      <c r="AK27" s="405"/>
      <c r="AL27" s="406"/>
      <c r="AM27" s="404">
        <v>24646</v>
      </c>
      <c r="AN27" s="405"/>
      <c r="AO27" s="405"/>
      <c r="AP27" s="405"/>
      <c r="AQ27" s="405"/>
      <c r="AR27" s="406"/>
      <c r="AS27" s="404">
        <v>3521</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997397</v>
      </c>
      <c r="BO27" s="432"/>
      <c r="BP27" s="432"/>
      <c r="BQ27" s="432"/>
      <c r="BR27" s="432"/>
      <c r="BS27" s="432"/>
      <c r="BT27" s="432"/>
      <c r="BU27" s="433"/>
      <c r="BV27" s="431">
        <v>997155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2940</v>
      </c>
      <c r="R28" s="405"/>
      <c r="S28" s="405"/>
      <c r="T28" s="405"/>
      <c r="U28" s="405"/>
      <c r="V28" s="406"/>
      <c r="W28" s="470"/>
      <c r="X28" s="461"/>
      <c r="Y28" s="462"/>
      <c r="Z28" s="401" t="s">
        <v>183</v>
      </c>
      <c r="AA28" s="402"/>
      <c r="AB28" s="402"/>
      <c r="AC28" s="402"/>
      <c r="AD28" s="402"/>
      <c r="AE28" s="402"/>
      <c r="AF28" s="402"/>
      <c r="AG28" s="403"/>
      <c r="AH28" s="404" t="s">
        <v>137</v>
      </c>
      <c r="AI28" s="405"/>
      <c r="AJ28" s="405"/>
      <c r="AK28" s="405"/>
      <c r="AL28" s="406"/>
      <c r="AM28" s="404" t="s">
        <v>129</v>
      </c>
      <c r="AN28" s="405"/>
      <c r="AO28" s="405"/>
      <c r="AP28" s="405"/>
      <c r="AQ28" s="405"/>
      <c r="AR28" s="406"/>
      <c r="AS28" s="404" t="s">
        <v>129</v>
      </c>
      <c r="AT28" s="405"/>
      <c r="AU28" s="405"/>
      <c r="AV28" s="405"/>
      <c r="AW28" s="405"/>
      <c r="AX28" s="407"/>
      <c r="AY28" s="411" t="s">
        <v>184</v>
      </c>
      <c r="AZ28" s="412"/>
      <c r="BA28" s="412"/>
      <c r="BB28" s="413"/>
      <c r="BC28" s="420" t="s">
        <v>47</v>
      </c>
      <c r="BD28" s="421"/>
      <c r="BE28" s="421"/>
      <c r="BF28" s="421"/>
      <c r="BG28" s="421"/>
      <c r="BH28" s="421"/>
      <c r="BI28" s="421"/>
      <c r="BJ28" s="421"/>
      <c r="BK28" s="421"/>
      <c r="BL28" s="421"/>
      <c r="BM28" s="422"/>
      <c r="BN28" s="423">
        <v>858637</v>
      </c>
      <c r="BO28" s="424"/>
      <c r="BP28" s="424"/>
      <c r="BQ28" s="424"/>
      <c r="BR28" s="424"/>
      <c r="BS28" s="424"/>
      <c r="BT28" s="424"/>
      <c r="BU28" s="425"/>
      <c r="BV28" s="423">
        <v>858158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16</v>
      </c>
      <c r="M29" s="405"/>
      <c r="N29" s="405"/>
      <c r="O29" s="405"/>
      <c r="P29" s="406"/>
      <c r="Q29" s="404">
        <v>2660</v>
      </c>
      <c r="R29" s="405"/>
      <c r="S29" s="405"/>
      <c r="T29" s="405"/>
      <c r="U29" s="405"/>
      <c r="V29" s="406"/>
      <c r="W29" s="471"/>
      <c r="X29" s="472"/>
      <c r="Y29" s="473"/>
      <c r="Z29" s="401" t="s">
        <v>186</v>
      </c>
      <c r="AA29" s="402"/>
      <c r="AB29" s="402"/>
      <c r="AC29" s="402"/>
      <c r="AD29" s="402"/>
      <c r="AE29" s="402"/>
      <c r="AF29" s="402"/>
      <c r="AG29" s="403"/>
      <c r="AH29" s="404">
        <v>336</v>
      </c>
      <c r="AI29" s="405"/>
      <c r="AJ29" s="405"/>
      <c r="AK29" s="405"/>
      <c r="AL29" s="406"/>
      <c r="AM29" s="404">
        <v>995196</v>
      </c>
      <c r="AN29" s="405"/>
      <c r="AO29" s="405"/>
      <c r="AP29" s="405"/>
      <c r="AQ29" s="405"/>
      <c r="AR29" s="406"/>
      <c r="AS29" s="404">
        <v>2962</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47536</v>
      </c>
      <c r="BO29" s="429"/>
      <c r="BP29" s="429"/>
      <c r="BQ29" s="429"/>
      <c r="BR29" s="429"/>
      <c r="BS29" s="429"/>
      <c r="BT29" s="429"/>
      <c r="BU29" s="430"/>
      <c r="BV29" s="428">
        <v>47509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97.7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588136</v>
      </c>
      <c r="BO30" s="432"/>
      <c r="BP30" s="432"/>
      <c r="BQ30" s="432"/>
      <c r="BR30" s="432"/>
      <c r="BS30" s="432"/>
      <c r="BT30" s="432"/>
      <c r="BU30" s="433"/>
      <c r="BV30" s="431">
        <v>553034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199</v>
      </c>
      <c r="AN33" s="391"/>
      <c r="AO33" s="390" t="s">
        <v>200</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197</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埼葛斎場組合</v>
      </c>
      <c r="BZ34" s="386"/>
      <c r="CA34" s="386"/>
      <c r="CB34" s="386"/>
      <c r="CC34" s="386"/>
      <c r="CD34" s="386"/>
      <c r="CE34" s="386"/>
      <c r="CF34" s="386"/>
      <c r="CG34" s="386"/>
      <c r="CH34" s="386"/>
      <c r="CI34" s="386"/>
      <c r="CJ34" s="386"/>
      <c r="CK34" s="386"/>
      <c r="CL34" s="386"/>
      <c r="CM34" s="386"/>
      <c r="CN34" s="214"/>
      <c r="CO34" s="387">
        <f>IF(CQ34="","",MAX(C34:D43,U34:V43,AM34:AN43,BE34:BF43,BW34:BX43)+1)</f>
        <v>16</v>
      </c>
      <c r="CP34" s="387"/>
      <c r="CQ34" s="386" t="str">
        <f>IF('各会計、関係団体の財政状況及び健全化判断比率'!BS7="","",'各会計、関係団体の財政状況及び健全化判断比率'!BS7)</f>
        <v>白岡市土地開発公社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蓮田白岡衛生組合</v>
      </c>
      <c r="BZ35" s="386"/>
      <c r="CA35" s="386"/>
      <c r="CB35" s="386"/>
      <c r="CC35" s="386"/>
      <c r="CD35" s="386"/>
      <c r="CE35" s="386"/>
      <c r="CF35" s="386"/>
      <c r="CG35" s="386"/>
      <c r="CH35" s="386"/>
      <c r="CI35" s="386"/>
      <c r="CJ35" s="386"/>
      <c r="CK35" s="386"/>
      <c r="CL35" s="386"/>
      <c r="CM35" s="386"/>
      <c r="CN35" s="214"/>
      <c r="CO35" s="387">
        <f t="shared" ref="CO35:CO43" si="3">IF(CQ35="","",CO34+1)</f>
        <v>17</v>
      </c>
      <c r="CP35" s="387"/>
      <c r="CQ35" s="386" t="str">
        <f>IF('各会計、関係団体の財政状況及び健全化判断比率'!BS8="","",'各会計、関係団体の財政状況及び健全化判断比率'!BS8)</f>
        <v>しらおか味彩センター</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8</v>
      </c>
      <c r="BF36" s="387"/>
      <c r="BG36" s="386" t="str">
        <f>IF('各会計、関係団体の財政状況及び健全化判断比率'!B34="","",'各会計、関係団体の財政状況及び健全化判断比率'!B34)</f>
        <v>野牛・高岩土地区画整理事業特別会計</v>
      </c>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埼玉県市町村総合事務組合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9</v>
      </c>
      <c r="BF37" s="387"/>
      <c r="BG37" s="386" t="str">
        <f>IF('各会計、関係団体の財政状況及び健全化判断比率'!B35="","",'各会計、関係団体の財政状況及び健全化判断比率'!B35)</f>
        <v>白岡駅東部中央土地区画整理事業特別会計</v>
      </c>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彩の国さいたま人づくり広域連合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埼玉県後期高齢者医療広域連合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埼玉東部消防組合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m9Hrfc3fAz2ouULPBuxiRWYZkiYUBW/hPO1tIf9NXatHzB+SH0NXQcidZr5iZ6EVUL8hj//x1sfJaXOm14nc8A==" saltValue="KjzDSXTsogUrcDBwdcV0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0" t="s">
        <v>574</v>
      </c>
      <c r="D34" s="1210"/>
      <c r="E34" s="1211"/>
      <c r="F34" s="32">
        <v>13.34</v>
      </c>
      <c r="G34" s="33">
        <v>11.42</v>
      </c>
      <c r="H34" s="33">
        <v>11.62</v>
      </c>
      <c r="I34" s="33">
        <v>12.19</v>
      </c>
      <c r="J34" s="34">
        <v>11.83</v>
      </c>
      <c r="K34" s="22"/>
      <c r="L34" s="22"/>
      <c r="M34" s="22"/>
      <c r="N34" s="22"/>
      <c r="O34" s="22"/>
      <c r="P34" s="22"/>
    </row>
    <row r="35" spans="1:16" ht="39" customHeight="1" x14ac:dyDescent="0.15">
      <c r="A35" s="22"/>
      <c r="B35" s="35"/>
      <c r="C35" s="1204" t="s">
        <v>575</v>
      </c>
      <c r="D35" s="1205"/>
      <c r="E35" s="1206"/>
      <c r="F35" s="36">
        <v>5.68</v>
      </c>
      <c r="G35" s="37">
        <v>5.55</v>
      </c>
      <c r="H35" s="37">
        <v>6.2</v>
      </c>
      <c r="I35" s="37">
        <v>6.95</v>
      </c>
      <c r="J35" s="38">
        <v>5.86</v>
      </c>
      <c r="K35" s="22"/>
      <c r="L35" s="22"/>
      <c r="M35" s="22"/>
      <c r="N35" s="22"/>
      <c r="O35" s="22"/>
      <c r="P35" s="22"/>
    </row>
    <row r="36" spans="1:16" ht="39" customHeight="1" x14ac:dyDescent="0.15">
      <c r="A36" s="22"/>
      <c r="B36" s="35"/>
      <c r="C36" s="1204" t="s">
        <v>576</v>
      </c>
      <c r="D36" s="1205"/>
      <c r="E36" s="1206"/>
      <c r="F36" s="36">
        <v>2.4500000000000002</v>
      </c>
      <c r="G36" s="37">
        <v>2.77</v>
      </c>
      <c r="H36" s="37">
        <v>4.29</v>
      </c>
      <c r="I36" s="37">
        <v>4.38</v>
      </c>
      <c r="J36" s="38">
        <v>4.6100000000000003</v>
      </c>
      <c r="K36" s="22"/>
      <c r="L36" s="22"/>
      <c r="M36" s="22"/>
      <c r="N36" s="22"/>
      <c r="O36" s="22"/>
      <c r="P36" s="22"/>
    </row>
    <row r="37" spans="1:16" ht="39" customHeight="1" x14ac:dyDescent="0.15">
      <c r="A37" s="22"/>
      <c r="B37" s="35"/>
      <c r="C37" s="1204" t="s">
        <v>577</v>
      </c>
      <c r="D37" s="1205"/>
      <c r="E37" s="1206"/>
      <c r="F37" s="36">
        <v>1.1499999999999999</v>
      </c>
      <c r="G37" s="37">
        <v>2.5</v>
      </c>
      <c r="H37" s="37">
        <v>1.45</v>
      </c>
      <c r="I37" s="37">
        <v>1.1299999999999999</v>
      </c>
      <c r="J37" s="38">
        <v>1.43</v>
      </c>
      <c r="K37" s="22"/>
      <c r="L37" s="22"/>
      <c r="M37" s="22"/>
      <c r="N37" s="22"/>
      <c r="O37" s="22"/>
      <c r="P37" s="22"/>
    </row>
    <row r="38" spans="1:16" ht="39" customHeight="1" x14ac:dyDescent="0.15">
      <c r="A38" s="22"/>
      <c r="B38" s="35"/>
      <c r="C38" s="1204" t="s">
        <v>578</v>
      </c>
      <c r="D38" s="1205"/>
      <c r="E38" s="1206"/>
      <c r="F38" s="36">
        <v>0.32</v>
      </c>
      <c r="G38" s="37">
        <v>0.19</v>
      </c>
      <c r="H38" s="37">
        <v>0.28000000000000003</v>
      </c>
      <c r="I38" s="37">
        <v>0.16</v>
      </c>
      <c r="J38" s="38">
        <v>0.61</v>
      </c>
      <c r="K38" s="22"/>
      <c r="L38" s="22"/>
      <c r="M38" s="22"/>
      <c r="N38" s="22"/>
      <c r="O38" s="22"/>
      <c r="P38" s="22"/>
    </row>
    <row r="39" spans="1:16" ht="39" customHeight="1" x14ac:dyDescent="0.15">
      <c r="A39" s="22"/>
      <c r="B39" s="35"/>
      <c r="C39" s="1204" t="s">
        <v>579</v>
      </c>
      <c r="D39" s="1205"/>
      <c r="E39" s="1206"/>
      <c r="F39" s="36">
        <v>0.31</v>
      </c>
      <c r="G39" s="37">
        <v>0.13</v>
      </c>
      <c r="H39" s="37">
        <v>7.0000000000000007E-2</v>
      </c>
      <c r="I39" s="37">
        <v>7.0000000000000007E-2</v>
      </c>
      <c r="J39" s="38">
        <v>7.0000000000000007E-2</v>
      </c>
      <c r="K39" s="22"/>
      <c r="L39" s="22"/>
      <c r="M39" s="22"/>
      <c r="N39" s="22"/>
      <c r="O39" s="22"/>
      <c r="P39" s="22"/>
    </row>
    <row r="40" spans="1:16" ht="39" customHeight="1" x14ac:dyDescent="0.15">
      <c r="A40" s="22"/>
      <c r="B40" s="35"/>
      <c r="C40" s="1204" t="s">
        <v>580</v>
      </c>
      <c r="D40" s="1205"/>
      <c r="E40" s="1206"/>
      <c r="F40" s="36">
        <v>0.02</v>
      </c>
      <c r="G40" s="37">
        <v>0.04</v>
      </c>
      <c r="H40" s="37">
        <v>0.03</v>
      </c>
      <c r="I40" s="37">
        <v>0.04</v>
      </c>
      <c r="J40" s="38">
        <v>0.05</v>
      </c>
      <c r="K40" s="22"/>
      <c r="L40" s="22"/>
      <c r="M40" s="22"/>
      <c r="N40" s="22"/>
      <c r="O40" s="22"/>
      <c r="P40" s="22"/>
    </row>
    <row r="41" spans="1:16" ht="39" customHeight="1" x14ac:dyDescent="0.15">
      <c r="A41" s="22"/>
      <c r="B41" s="35"/>
      <c r="C41" s="1204" t="s">
        <v>581</v>
      </c>
      <c r="D41" s="1205"/>
      <c r="E41" s="1206"/>
      <c r="F41" s="36">
        <v>0.03</v>
      </c>
      <c r="G41" s="37">
        <v>0.06</v>
      </c>
      <c r="H41" s="37">
        <v>7.0000000000000007E-2</v>
      </c>
      <c r="I41" s="37">
        <v>7.0000000000000007E-2</v>
      </c>
      <c r="J41" s="38">
        <v>0.02</v>
      </c>
      <c r="K41" s="22"/>
      <c r="L41" s="22"/>
      <c r="M41" s="22"/>
      <c r="N41" s="22"/>
      <c r="O41" s="22"/>
      <c r="P41" s="22"/>
    </row>
    <row r="42" spans="1:16" ht="39" customHeight="1" x14ac:dyDescent="0.15">
      <c r="A42" s="22"/>
      <c r="B42" s="39"/>
      <c r="C42" s="1204" t="s">
        <v>582</v>
      </c>
      <c r="D42" s="1205"/>
      <c r="E42" s="1206"/>
      <c r="F42" s="36" t="s">
        <v>525</v>
      </c>
      <c r="G42" s="37" t="s">
        <v>525</v>
      </c>
      <c r="H42" s="37" t="s">
        <v>525</v>
      </c>
      <c r="I42" s="37" t="s">
        <v>525</v>
      </c>
      <c r="J42" s="38" t="s">
        <v>525</v>
      </c>
      <c r="K42" s="22"/>
      <c r="L42" s="22"/>
      <c r="M42" s="22"/>
      <c r="N42" s="22"/>
      <c r="O42" s="22"/>
      <c r="P42" s="22"/>
    </row>
    <row r="43" spans="1:16" ht="39" customHeight="1" thickBot="1" x14ac:dyDescent="0.2">
      <c r="A43" s="22"/>
      <c r="B43" s="40"/>
      <c r="C43" s="1207" t="s">
        <v>583</v>
      </c>
      <c r="D43" s="1208"/>
      <c r="E43" s="1209"/>
      <c r="F43" s="41">
        <v>0.09</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35LrKD68QvlrorWmNou4BPK8Rp+eEAkwftFfx6UtaowEvF1XFQsmtVXz7lNRiNpMwYF51+rftgrFPHXkzxsPQ==" saltValue="BoWMDDBIXR9mHvTBQPBz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1251</v>
      </c>
      <c r="L45" s="60">
        <v>1343</v>
      </c>
      <c r="M45" s="60">
        <v>1329</v>
      </c>
      <c r="N45" s="60">
        <v>1342</v>
      </c>
      <c r="O45" s="61">
        <v>1313</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525</v>
      </c>
      <c r="L46" s="64" t="s">
        <v>525</v>
      </c>
      <c r="M46" s="64" t="s">
        <v>525</v>
      </c>
      <c r="N46" s="64" t="s">
        <v>525</v>
      </c>
      <c r="O46" s="65" t="s">
        <v>525</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525</v>
      </c>
      <c r="L47" s="64" t="s">
        <v>525</v>
      </c>
      <c r="M47" s="64" t="s">
        <v>525</v>
      </c>
      <c r="N47" s="64" t="s">
        <v>525</v>
      </c>
      <c r="O47" s="65" t="s">
        <v>525</v>
      </c>
      <c r="P47" s="48"/>
      <c r="Q47" s="48"/>
      <c r="R47" s="48"/>
      <c r="S47" s="48"/>
      <c r="T47" s="48"/>
      <c r="U47" s="48"/>
    </row>
    <row r="48" spans="1:21" ht="30.75" customHeight="1" x14ac:dyDescent="0.15">
      <c r="A48" s="48"/>
      <c r="B48" s="1232"/>
      <c r="C48" s="1233"/>
      <c r="D48" s="62"/>
      <c r="E48" s="1214" t="s">
        <v>14</v>
      </c>
      <c r="F48" s="1214"/>
      <c r="G48" s="1214"/>
      <c r="H48" s="1214"/>
      <c r="I48" s="1214"/>
      <c r="J48" s="1215"/>
      <c r="K48" s="63">
        <v>354</v>
      </c>
      <c r="L48" s="64">
        <v>331</v>
      </c>
      <c r="M48" s="64">
        <v>337</v>
      </c>
      <c r="N48" s="64">
        <v>352</v>
      </c>
      <c r="O48" s="65">
        <v>373</v>
      </c>
      <c r="P48" s="48"/>
      <c r="Q48" s="48"/>
      <c r="R48" s="48"/>
      <c r="S48" s="48"/>
      <c r="T48" s="48"/>
      <c r="U48" s="48"/>
    </row>
    <row r="49" spans="1:21" ht="30.75" customHeight="1" x14ac:dyDescent="0.15">
      <c r="A49" s="48"/>
      <c r="B49" s="1232"/>
      <c r="C49" s="1233"/>
      <c r="D49" s="62"/>
      <c r="E49" s="1214" t="s">
        <v>15</v>
      </c>
      <c r="F49" s="1214"/>
      <c r="G49" s="1214"/>
      <c r="H49" s="1214"/>
      <c r="I49" s="1214"/>
      <c r="J49" s="1215"/>
      <c r="K49" s="63">
        <v>86</v>
      </c>
      <c r="L49" s="64">
        <v>107</v>
      </c>
      <c r="M49" s="64">
        <v>100</v>
      </c>
      <c r="N49" s="64">
        <v>112</v>
      </c>
      <c r="O49" s="65">
        <v>114</v>
      </c>
      <c r="P49" s="48"/>
      <c r="Q49" s="48"/>
      <c r="R49" s="48"/>
      <c r="S49" s="48"/>
      <c r="T49" s="48"/>
      <c r="U49" s="48"/>
    </row>
    <row r="50" spans="1:21" ht="30.75" customHeight="1" x14ac:dyDescent="0.15">
      <c r="A50" s="48"/>
      <c r="B50" s="1232"/>
      <c r="C50" s="1233"/>
      <c r="D50" s="62"/>
      <c r="E50" s="1214" t="s">
        <v>16</v>
      </c>
      <c r="F50" s="1214"/>
      <c r="G50" s="1214"/>
      <c r="H50" s="1214"/>
      <c r="I50" s="1214"/>
      <c r="J50" s="1215"/>
      <c r="K50" s="63">
        <v>0</v>
      </c>
      <c r="L50" s="64">
        <v>157</v>
      </c>
      <c r="M50" s="64">
        <v>102</v>
      </c>
      <c r="N50" s="64">
        <v>81</v>
      </c>
      <c r="O50" s="65">
        <v>53</v>
      </c>
      <c r="P50" s="48"/>
      <c r="Q50" s="48"/>
      <c r="R50" s="48"/>
      <c r="S50" s="48"/>
      <c r="T50" s="48"/>
      <c r="U50" s="48"/>
    </row>
    <row r="51" spans="1:21" ht="30.75" customHeight="1" x14ac:dyDescent="0.15">
      <c r="A51" s="48"/>
      <c r="B51" s="1234"/>
      <c r="C51" s="1235"/>
      <c r="D51" s="66"/>
      <c r="E51" s="1214" t="s">
        <v>17</v>
      </c>
      <c r="F51" s="1214"/>
      <c r="G51" s="1214"/>
      <c r="H51" s="1214"/>
      <c r="I51" s="1214"/>
      <c r="J51" s="1215"/>
      <c r="K51" s="63" t="s">
        <v>525</v>
      </c>
      <c r="L51" s="64" t="s">
        <v>525</v>
      </c>
      <c r="M51" s="64" t="s">
        <v>525</v>
      </c>
      <c r="N51" s="64" t="s">
        <v>525</v>
      </c>
      <c r="O51" s="65" t="s">
        <v>525</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1119</v>
      </c>
      <c r="L52" s="64">
        <v>1121</v>
      </c>
      <c r="M52" s="64">
        <v>1193</v>
      </c>
      <c r="N52" s="64">
        <v>1225</v>
      </c>
      <c r="O52" s="65">
        <v>1231</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572</v>
      </c>
      <c r="L53" s="69">
        <v>817</v>
      </c>
      <c r="M53" s="69">
        <v>675</v>
      </c>
      <c r="N53" s="69">
        <v>662</v>
      </c>
      <c r="O53" s="70">
        <v>622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0" t="s">
        <v>24</v>
      </c>
      <c r="C57" s="1221"/>
      <c r="D57" s="1224" t="s">
        <v>25</v>
      </c>
      <c r="E57" s="1225"/>
      <c r="F57" s="1225"/>
      <c r="G57" s="1225"/>
      <c r="H57" s="1225"/>
      <c r="I57" s="1225"/>
      <c r="J57" s="1226"/>
      <c r="K57" s="83"/>
      <c r="L57" s="84"/>
      <c r="M57" s="84"/>
      <c r="N57" s="84"/>
      <c r="O57" s="85"/>
    </row>
    <row r="58" spans="1:21" ht="31.5" customHeight="1" thickBot="1" x14ac:dyDescent="0.2">
      <c r="B58" s="1222"/>
      <c r="C58" s="1223"/>
      <c r="D58" s="1227" t="s">
        <v>26</v>
      </c>
      <c r="E58" s="1228"/>
      <c r="F58" s="1228"/>
      <c r="G58" s="1228"/>
      <c r="H58" s="1228"/>
      <c r="I58" s="1228"/>
      <c r="J58" s="122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XOoNo9Eegkh/WeiC+xB2OEggbTK2++A/mFgveCcXN8vnQiNkMQo8HGQEadvTBMO5jODJb67gYRIj+l9BybQfQ==" saltValue="lGvYPVWrrt3pP5cwn4Qg0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8"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50" t="s">
        <v>29</v>
      </c>
      <c r="C41" s="1251"/>
      <c r="D41" s="102"/>
      <c r="E41" s="1252" t="s">
        <v>30</v>
      </c>
      <c r="F41" s="1252"/>
      <c r="G41" s="1252"/>
      <c r="H41" s="1253"/>
      <c r="I41" s="103">
        <v>11366</v>
      </c>
      <c r="J41" s="104">
        <v>11372</v>
      </c>
      <c r="K41" s="104">
        <v>11798</v>
      </c>
      <c r="L41" s="104">
        <v>12147</v>
      </c>
      <c r="M41" s="105">
        <v>11794</v>
      </c>
    </row>
    <row r="42" spans="2:13" ht="27.75" customHeight="1" x14ac:dyDescent="0.15">
      <c r="B42" s="1240"/>
      <c r="C42" s="1241"/>
      <c r="D42" s="106"/>
      <c r="E42" s="1244" t="s">
        <v>31</v>
      </c>
      <c r="F42" s="1244"/>
      <c r="G42" s="1244"/>
      <c r="H42" s="1245"/>
      <c r="I42" s="107">
        <v>258</v>
      </c>
      <c r="J42" s="108">
        <v>157</v>
      </c>
      <c r="K42" s="108">
        <v>79</v>
      </c>
      <c r="L42" s="108">
        <v>18</v>
      </c>
      <c r="M42" s="109" t="s">
        <v>525</v>
      </c>
    </row>
    <row r="43" spans="2:13" ht="27.75" customHeight="1" x14ac:dyDescent="0.15">
      <c r="B43" s="1240"/>
      <c r="C43" s="1241"/>
      <c r="D43" s="106"/>
      <c r="E43" s="1244" t="s">
        <v>32</v>
      </c>
      <c r="F43" s="1244"/>
      <c r="G43" s="1244"/>
      <c r="H43" s="1245"/>
      <c r="I43" s="107">
        <v>3840</v>
      </c>
      <c r="J43" s="108">
        <v>3739</v>
      </c>
      <c r="K43" s="108">
        <v>3506</v>
      </c>
      <c r="L43" s="108">
        <v>3402</v>
      </c>
      <c r="M43" s="109">
        <v>3421</v>
      </c>
    </row>
    <row r="44" spans="2:13" ht="27.75" customHeight="1" x14ac:dyDescent="0.15">
      <c r="B44" s="1240"/>
      <c r="C44" s="1241"/>
      <c r="D44" s="106"/>
      <c r="E44" s="1244" t="s">
        <v>33</v>
      </c>
      <c r="F44" s="1244"/>
      <c r="G44" s="1244"/>
      <c r="H44" s="1245"/>
      <c r="I44" s="107">
        <v>762</v>
      </c>
      <c r="J44" s="108">
        <v>921</v>
      </c>
      <c r="K44" s="108">
        <v>836</v>
      </c>
      <c r="L44" s="108">
        <v>735</v>
      </c>
      <c r="M44" s="109">
        <v>575</v>
      </c>
    </row>
    <row r="45" spans="2:13" ht="27.75" customHeight="1" x14ac:dyDescent="0.15">
      <c r="B45" s="1240"/>
      <c r="C45" s="1241"/>
      <c r="D45" s="106"/>
      <c r="E45" s="1244" t="s">
        <v>34</v>
      </c>
      <c r="F45" s="1244"/>
      <c r="G45" s="1244"/>
      <c r="H45" s="1245"/>
      <c r="I45" s="107">
        <v>436</v>
      </c>
      <c r="J45" s="108">
        <v>420</v>
      </c>
      <c r="K45" s="108">
        <v>424</v>
      </c>
      <c r="L45" s="108">
        <v>269</v>
      </c>
      <c r="M45" s="109">
        <v>494</v>
      </c>
    </row>
    <row r="46" spans="2:13" ht="27.75" customHeight="1" x14ac:dyDescent="0.15">
      <c r="B46" s="1240"/>
      <c r="C46" s="1241"/>
      <c r="D46" s="110"/>
      <c r="E46" s="1244" t="s">
        <v>35</v>
      </c>
      <c r="F46" s="1244"/>
      <c r="G46" s="1244"/>
      <c r="H46" s="1245"/>
      <c r="I46" s="107" t="s">
        <v>525</v>
      </c>
      <c r="J46" s="108" t="s">
        <v>525</v>
      </c>
      <c r="K46" s="108" t="s">
        <v>525</v>
      </c>
      <c r="L46" s="108" t="s">
        <v>525</v>
      </c>
      <c r="M46" s="109" t="s">
        <v>525</v>
      </c>
    </row>
    <row r="47" spans="2:13" ht="27.75" customHeight="1" x14ac:dyDescent="0.15">
      <c r="B47" s="1240"/>
      <c r="C47" s="1241"/>
      <c r="D47" s="111"/>
      <c r="E47" s="1254" t="s">
        <v>36</v>
      </c>
      <c r="F47" s="1255"/>
      <c r="G47" s="1255"/>
      <c r="H47" s="1256"/>
      <c r="I47" s="107" t="s">
        <v>525</v>
      </c>
      <c r="J47" s="108" t="s">
        <v>525</v>
      </c>
      <c r="K47" s="108" t="s">
        <v>525</v>
      </c>
      <c r="L47" s="108" t="s">
        <v>525</v>
      </c>
      <c r="M47" s="109" t="s">
        <v>525</v>
      </c>
    </row>
    <row r="48" spans="2:13" ht="27.75" customHeight="1" x14ac:dyDescent="0.15">
      <c r="B48" s="1240"/>
      <c r="C48" s="1241"/>
      <c r="D48" s="106"/>
      <c r="E48" s="1244" t="s">
        <v>37</v>
      </c>
      <c r="F48" s="1244"/>
      <c r="G48" s="1244"/>
      <c r="H48" s="1245"/>
      <c r="I48" s="107" t="s">
        <v>525</v>
      </c>
      <c r="J48" s="108" t="s">
        <v>525</v>
      </c>
      <c r="K48" s="108" t="s">
        <v>525</v>
      </c>
      <c r="L48" s="108" t="s">
        <v>525</v>
      </c>
      <c r="M48" s="109" t="s">
        <v>525</v>
      </c>
    </row>
    <row r="49" spans="2:13" ht="27.75" customHeight="1" x14ac:dyDescent="0.15">
      <c r="B49" s="1242"/>
      <c r="C49" s="1243"/>
      <c r="D49" s="106"/>
      <c r="E49" s="1244" t="s">
        <v>38</v>
      </c>
      <c r="F49" s="1244"/>
      <c r="G49" s="1244"/>
      <c r="H49" s="1245"/>
      <c r="I49" s="107" t="s">
        <v>525</v>
      </c>
      <c r="J49" s="108" t="s">
        <v>525</v>
      </c>
      <c r="K49" s="108" t="s">
        <v>525</v>
      </c>
      <c r="L49" s="108" t="s">
        <v>525</v>
      </c>
      <c r="M49" s="109" t="s">
        <v>525</v>
      </c>
    </row>
    <row r="50" spans="2:13" ht="27.75" customHeight="1" x14ac:dyDescent="0.15">
      <c r="B50" s="1238" t="s">
        <v>39</v>
      </c>
      <c r="C50" s="1239"/>
      <c r="D50" s="112"/>
      <c r="E50" s="1244" t="s">
        <v>40</v>
      </c>
      <c r="F50" s="1244"/>
      <c r="G50" s="1244"/>
      <c r="H50" s="1245"/>
      <c r="I50" s="107">
        <v>3083</v>
      </c>
      <c r="J50" s="108">
        <v>3035</v>
      </c>
      <c r="K50" s="108">
        <v>2806</v>
      </c>
      <c r="L50" s="108">
        <v>2658</v>
      </c>
      <c r="M50" s="109">
        <v>2754</v>
      </c>
    </row>
    <row r="51" spans="2:13" ht="27.75" customHeight="1" x14ac:dyDescent="0.15">
      <c r="B51" s="1240"/>
      <c r="C51" s="1241"/>
      <c r="D51" s="106"/>
      <c r="E51" s="1244" t="s">
        <v>41</v>
      </c>
      <c r="F51" s="1244"/>
      <c r="G51" s="1244"/>
      <c r="H51" s="1245"/>
      <c r="I51" s="107">
        <v>823</v>
      </c>
      <c r="J51" s="108">
        <v>658</v>
      </c>
      <c r="K51" s="108">
        <v>603</v>
      </c>
      <c r="L51" s="108">
        <v>592</v>
      </c>
      <c r="M51" s="109">
        <v>649</v>
      </c>
    </row>
    <row r="52" spans="2:13" ht="27.75" customHeight="1" x14ac:dyDescent="0.15">
      <c r="B52" s="1242"/>
      <c r="C52" s="1243"/>
      <c r="D52" s="106"/>
      <c r="E52" s="1244" t="s">
        <v>42</v>
      </c>
      <c r="F52" s="1244"/>
      <c r="G52" s="1244"/>
      <c r="H52" s="1245"/>
      <c r="I52" s="107">
        <v>13390</v>
      </c>
      <c r="J52" s="108">
        <v>13450</v>
      </c>
      <c r="K52" s="108">
        <v>13307</v>
      </c>
      <c r="L52" s="108">
        <v>13148</v>
      </c>
      <c r="M52" s="109">
        <v>12968</v>
      </c>
    </row>
    <row r="53" spans="2:13" ht="27.75" customHeight="1" thickBot="1" x14ac:dyDescent="0.2">
      <c r="B53" s="1246" t="s">
        <v>43</v>
      </c>
      <c r="C53" s="1247"/>
      <c r="D53" s="113"/>
      <c r="E53" s="1248" t="s">
        <v>44</v>
      </c>
      <c r="F53" s="1248"/>
      <c r="G53" s="1248"/>
      <c r="H53" s="1249"/>
      <c r="I53" s="114">
        <v>-634</v>
      </c>
      <c r="J53" s="115">
        <v>-534</v>
      </c>
      <c r="K53" s="115">
        <v>-72</v>
      </c>
      <c r="L53" s="115">
        <v>172</v>
      </c>
      <c r="M53" s="116">
        <v>-88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ihtYX05d22QBQfsP+FL++P9l8tt6ZZsR8IP7m97TeRoQmZfBSRDYHhodY/Pyok8RycsnXhTGbaUBfFFkMBL8A==" saltValue="J+5gNWeTj/F+gqDi+qv1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5" t="s">
        <v>47</v>
      </c>
      <c r="D55" s="1265"/>
      <c r="E55" s="1266"/>
      <c r="F55" s="128">
        <v>1010</v>
      </c>
      <c r="G55" s="128">
        <v>858</v>
      </c>
      <c r="H55" s="129">
        <v>859</v>
      </c>
    </row>
    <row r="56" spans="2:8" ht="52.5" customHeight="1" x14ac:dyDescent="0.15">
      <c r="B56" s="130"/>
      <c r="C56" s="1267" t="s">
        <v>48</v>
      </c>
      <c r="D56" s="1267"/>
      <c r="E56" s="1268"/>
      <c r="F56" s="131">
        <v>48</v>
      </c>
      <c r="G56" s="131">
        <v>48</v>
      </c>
      <c r="H56" s="132">
        <v>48</v>
      </c>
    </row>
    <row r="57" spans="2:8" ht="53.25" customHeight="1" x14ac:dyDescent="0.15">
      <c r="B57" s="130"/>
      <c r="C57" s="1269" t="s">
        <v>49</v>
      </c>
      <c r="D57" s="1269"/>
      <c r="E57" s="1270"/>
      <c r="F57" s="133">
        <v>910</v>
      </c>
      <c r="G57" s="133">
        <v>553</v>
      </c>
      <c r="H57" s="134">
        <v>588</v>
      </c>
    </row>
    <row r="58" spans="2:8" ht="45.75" customHeight="1" x14ac:dyDescent="0.15">
      <c r="B58" s="135"/>
      <c r="C58" s="1257" t="s">
        <v>590</v>
      </c>
      <c r="D58" s="1258"/>
      <c r="E58" s="1259"/>
      <c r="F58" s="136">
        <v>546</v>
      </c>
      <c r="G58" s="136">
        <v>546</v>
      </c>
      <c r="H58" s="137">
        <v>580</v>
      </c>
    </row>
    <row r="59" spans="2:8" ht="45.75" customHeight="1" x14ac:dyDescent="0.15">
      <c r="B59" s="135"/>
      <c r="C59" s="1257" t="s">
        <v>591</v>
      </c>
      <c r="D59" s="1258"/>
      <c r="E59" s="1259"/>
      <c r="F59" s="136">
        <v>6</v>
      </c>
      <c r="G59" s="136">
        <v>5</v>
      </c>
      <c r="H59" s="137">
        <v>6</v>
      </c>
    </row>
    <row r="60" spans="2:8" ht="45.75" customHeight="1" x14ac:dyDescent="0.15">
      <c r="B60" s="135"/>
      <c r="C60" s="1257" t="s">
        <v>592</v>
      </c>
      <c r="D60" s="1258"/>
      <c r="E60" s="1259"/>
      <c r="F60" s="136">
        <v>1</v>
      </c>
      <c r="G60" s="136">
        <v>1</v>
      </c>
      <c r="H60" s="137">
        <v>1</v>
      </c>
    </row>
    <row r="61" spans="2:8" ht="45.75" customHeight="1" x14ac:dyDescent="0.15">
      <c r="B61" s="135"/>
      <c r="C61" s="1257" t="s">
        <v>593</v>
      </c>
      <c r="D61" s="1258"/>
      <c r="E61" s="1259"/>
      <c r="F61" s="136">
        <v>53</v>
      </c>
      <c r="G61" s="136">
        <v>1</v>
      </c>
      <c r="H61" s="137">
        <v>1</v>
      </c>
    </row>
    <row r="62" spans="2:8" ht="45.75" customHeight="1" thickBot="1" x14ac:dyDescent="0.2">
      <c r="B62" s="138"/>
      <c r="C62" s="1260"/>
      <c r="D62" s="1261"/>
      <c r="E62" s="1262"/>
      <c r="F62" s="139"/>
      <c r="G62" s="139"/>
      <c r="H62" s="140"/>
    </row>
    <row r="63" spans="2:8" ht="52.5" customHeight="1" thickBot="1" x14ac:dyDescent="0.2">
      <c r="B63" s="141"/>
      <c r="C63" s="1263" t="s">
        <v>50</v>
      </c>
      <c r="D63" s="1263"/>
      <c r="E63" s="1264"/>
      <c r="F63" s="142">
        <v>1967</v>
      </c>
      <c r="G63" s="142">
        <v>1459</v>
      </c>
      <c r="H63" s="143">
        <v>1494</v>
      </c>
    </row>
    <row r="64" spans="2:8" ht="15" customHeight="1" x14ac:dyDescent="0.15"/>
  </sheetData>
  <sheetProtection algorithmName="SHA-512" hashValue="f+DydpioVBmj3L8xRYu15ON7O2Ux8gPAZIvHbbt3jbG93GU71Iu4JkVmetl1DEr10V71Y8VLH5sOMwxokeCAMQ==" saltValue="WUQumOVaCFNNE915jcSk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607</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608</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610</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566</v>
      </c>
      <c r="BQ50" s="1305"/>
      <c r="BR50" s="1305"/>
      <c r="BS50" s="1305"/>
      <c r="BT50" s="1305"/>
      <c r="BU50" s="1305"/>
      <c r="BV50" s="1305"/>
      <c r="BW50" s="1305"/>
      <c r="BX50" s="1305" t="s">
        <v>567</v>
      </c>
      <c r="BY50" s="1305"/>
      <c r="BZ50" s="1305"/>
      <c r="CA50" s="1305"/>
      <c r="CB50" s="1305"/>
      <c r="CC50" s="1305"/>
      <c r="CD50" s="1305"/>
      <c r="CE50" s="1305"/>
      <c r="CF50" s="1305" t="s">
        <v>568</v>
      </c>
      <c r="CG50" s="1305"/>
      <c r="CH50" s="1305"/>
      <c r="CI50" s="1305"/>
      <c r="CJ50" s="1305"/>
      <c r="CK50" s="1305"/>
      <c r="CL50" s="1305"/>
      <c r="CM50" s="1305"/>
      <c r="CN50" s="1305" t="s">
        <v>569</v>
      </c>
      <c r="CO50" s="1305"/>
      <c r="CP50" s="1305"/>
      <c r="CQ50" s="1305"/>
      <c r="CR50" s="1305"/>
      <c r="CS50" s="1305"/>
      <c r="CT50" s="1305"/>
      <c r="CU50" s="1305"/>
      <c r="CV50" s="1305" t="s">
        <v>570</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611</v>
      </c>
      <c r="AO51" s="1309"/>
      <c r="AP51" s="1309"/>
      <c r="AQ51" s="1309"/>
      <c r="AR51" s="1309"/>
      <c r="AS51" s="1309"/>
      <c r="AT51" s="1309"/>
      <c r="AU51" s="1309"/>
      <c r="AV51" s="1309"/>
      <c r="AW51" s="1309"/>
      <c r="AX51" s="1309"/>
      <c r="AY51" s="1309"/>
      <c r="AZ51" s="1309"/>
      <c r="BA51" s="1309"/>
      <c r="BB51" s="1309" t="s">
        <v>612</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v>1.9</v>
      </c>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613</v>
      </c>
      <c r="BC53" s="1309"/>
      <c r="BD53" s="1309"/>
      <c r="BE53" s="1309"/>
      <c r="BF53" s="1309"/>
      <c r="BG53" s="1309"/>
      <c r="BH53" s="1309"/>
      <c r="BI53" s="1309"/>
      <c r="BJ53" s="1309"/>
      <c r="BK53" s="1309"/>
      <c r="BL53" s="1309"/>
      <c r="BM53" s="1309"/>
      <c r="BN53" s="1309"/>
      <c r="BO53" s="1309"/>
      <c r="BP53" s="1310">
        <v>36.5</v>
      </c>
      <c r="BQ53" s="1310"/>
      <c r="BR53" s="1310"/>
      <c r="BS53" s="1310"/>
      <c r="BT53" s="1310"/>
      <c r="BU53" s="1310"/>
      <c r="BV53" s="1310"/>
      <c r="BW53" s="1310"/>
      <c r="BX53" s="1310">
        <v>62</v>
      </c>
      <c r="BY53" s="1310"/>
      <c r="BZ53" s="1310"/>
      <c r="CA53" s="1310"/>
      <c r="CB53" s="1310"/>
      <c r="CC53" s="1310"/>
      <c r="CD53" s="1310"/>
      <c r="CE53" s="1310"/>
      <c r="CF53" s="1310">
        <v>63.7</v>
      </c>
      <c r="CG53" s="1310"/>
      <c r="CH53" s="1310"/>
      <c r="CI53" s="1310"/>
      <c r="CJ53" s="1310"/>
      <c r="CK53" s="1310"/>
      <c r="CL53" s="1310"/>
      <c r="CM53" s="1310"/>
      <c r="CN53" s="1310">
        <v>64</v>
      </c>
      <c r="CO53" s="1310"/>
      <c r="CP53" s="1310"/>
      <c r="CQ53" s="1310"/>
      <c r="CR53" s="1310"/>
      <c r="CS53" s="1310"/>
      <c r="CT53" s="1310"/>
      <c r="CU53" s="1310"/>
      <c r="CV53" s="1310">
        <v>65.7</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614</v>
      </c>
      <c r="AO55" s="1305"/>
      <c r="AP55" s="1305"/>
      <c r="AQ55" s="1305"/>
      <c r="AR55" s="1305"/>
      <c r="AS55" s="1305"/>
      <c r="AT55" s="1305"/>
      <c r="AU55" s="1305"/>
      <c r="AV55" s="1305"/>
      <c r="AW55" s="1305"/>
      <c r="AX55" s="1305"/>
      <c r="AY55" s="1305"/>
      <c r="AZ55" s="1305"/>
      <c r="BA55" s="1305"/>
      <c r="BB55" s="1309" t="s">
        <v>612</v>
      </c>
      <c r="BC55" s="1309"/>
      <c r="BD55" s="1309"/>
      <c r="BE55" s="1309"/>
      <c r="BF55" s="1309"/>
      <c r="BG55" s="1309"/>
      <c r="BH55" s="1309"/>
      <c r="BI55" s="1309"/>
      <c r="BJ55" s="1309"/>
      <c r="BK55" s="1309"/>
      <c r="BL55" s="1309"/>
      <c r="BM55" s="1309"/>
      <c r="BN55" s="1309"/>
      <c r="BO55" s="1309"/>
      <c r="BP55" s="1310">
        <v>33.6</v>
      </c>
      <c r="BQ55" s="1310"/>
      <c r="BR55" s="1310"/>
      <c r="BS55" s="1310"/>
      <c r="BT55" s="1310"/>
      <c r="BU55" s="1310"/>
      <c r="BV55" s="1310"/>
      <c r="BW55" s="1310"/>
      <c r="BX55" s="1310">
        <v>35.299999999999997</v>
      </c>
      <c r="BY55" s="1310"/>
      <c r="BZ55" s="1310"/>
      <c r="CA55" s="1310"/>
      <c r="CB55" s="1310"/>
      <c r="CC55" s="1310"/>
      <c r="CD55" s="1310"/>
      <c r="CE55" s="1310"/>
      <c r="CF55" s="1310">
        <v>31.9</v>
      </c>
      <c r="CG55" s="1310"/>
      <c r="CH55" s="1310"/>
      <c r="CI55" s="1310"/>
      <c r="CJ55" s="1310"/>
      <c r="CK55" s="1310"/>
      <c r="CL55" s="1310"/>
      <c r="CM55" s="1310"/>
      <c r="CN55" s="1310">
        <v>24.2</v>
      </c>
      <c r="CO55" s="1310"/>
      <c r="CP55" s="1310"/>
      <c r="CQ55" s="1310"/>
      <c r="CR55" s="1310"/>
      <c r="CS55" s="1310"/>
      <c r="CT55" s="1310"/>
      <c r="CU55" s="1310"/>
      <c r="CV55" s="1310">
        <v>22.1</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613</v>
      </c>
      <c r="BC57" s="1309"/>
      <c r="BD57" s="1309"/>
      <c r="BE57" s="1309"/>
      <c r="BF57" s="1309"/>
      <c r="BG57" s="1309"/>
      <c r="BH57" s="1309"/>
      <c r="BI57" s="1309"/>
      <c r="BJ57" s="1309"/>
      <c r="BK57" s="1309"/>
      <c r="BL57" s="1309"/>
      <c r="BM57" s="1309"/>
      <c r="BN57" s="1309"/>
      <c r="BO57" s="1309"/>
      <c r="BP57" s="1310">
        <v>56.8</v>
      </c>
      <c r="BQ57" s="1310"/>
      <c r="BR57" s="1310"/>
      <c r="BS57" s="1310"/>
      <c r="BT57" s="1310"/>
      <c r="BU57" s="1310"/>
      <c r="BV57" s="1310"/>
      <c r="BW57" s="1310"/>
      <c r="BX57" s="1310">
        <v>60.4</v>
      </c>
      <c r="BY57" s="1310"/>
      <c r="BZ57" s="1310"/>
      <c r="CA57" s="1310"/>
      <c r="CB57" s="1310"/>
      <c r="CC57" s="1310"/>
      <c r="CD57" s="1310"/>
      <c r="CE57" s="1310"/>
      <c r="CF57" s="1310">
        <v>59.3</v>
      </c>
      <c r="CG57" s="1310"/>
      <c r="CH57" s="1310"/>
      <c r="CI57" s="1310"/>
      <c r="CJ57" s="1310"/>
      <c r="CK57" s="1310"/>
      <c r="CL57" s="1310"/>
      <c r="CM57" s="1310"/>
      <c r="CN57" s="1310">
        <v>59.9</v>
      </c>
      <c r="CO57" s="1310"/>
      <c r="CP57" s="1310"/>
      <c r="CQ57" s="1310"/>
      <c r="CR57" s="1310"/>
      <c r="CS57" s="1310"/>
      <c r="CT57" s="1310"/>
      <c r="CU57" s="1310"/>
      <c r="CV57" s="1310">
        <v>61.5</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615</v>
      </c>
    </row>
    <row r="64" spans="1:109" x14ac:dyDescent="0.15">
      <c r="B64" s="1280"/>
      <c r="G64" s="1287"/>
      <c r="I64" s="1320"/>
      <c r="J64" s="1320"/>
      <c r="K64" s="1320"/>
      <c r="L64" s="1320"/>
      <c r="M64" s="1320"/>
      <c r="N64" s="1321"/>
      <c r="AM64" s="1287"/>
      <c r="AN64" s="1287" t="s">
        <v>608</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610</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566</v>
      </c>
      <c r="BQ72" s="1305"/>
      <c r="BR72" s="1305"/>
      <c r="BS72" s="1305"/>
      <c r="BT72" s="1305"/>
      <c r="BU72" s="1305"/>
      <c r="BV72" s="1305"/>
      <c r="BW72" s="1305"/>
      <c r="BX72" s="1305" t="s">
        <v>567</v>
      </c>
      <c r="BY72" s="1305"/>
      <c r="BZ72" s="1305"/>
      <c r="CA72" s="1305"/>
      <c r="CB72" s="1305"/>
      <c r="CC72" s="1305"/>
      <c r="CD72" s="1305"/>
      <c r="CE72" s="1305"/>
      <c r="CF72" s="1305" t="s">
        <v>568</v>
      </c>
      <c r="CG72" s="1305"/>
      <c r="CH72" s="1305"/>
      <c r="CI72" s="1305"/>
      <c r="CJ72" s="1305"/>
      <c r="CK72" s="1305"/>
      <c r="CL72" s="1305"/>
      <c r="CM72" s="1305"/>
      <c r="CN72" s="1305" t="s">
        <v>569</v>
      </c>
      <c r="CO72" s="1305"/>
      <c r="CP72" s="1305"/>
      <c r="CQ72" s="1305"/>
      <c r="CR72" s="1305"/>
      <c r="CS72" s="1305"/>
      <c r="CT72" s="1305"/>
      <c r="CU72" s="1305"/>
      <c r="CV72" s="1305" t="s">
        <v>570</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611</v>
      </c>
      <c r="AO73" s="1309"/>
      <c r="AP73" s="1309"/>
      <c r="AQ73" s="1309"/>
      <c r="AR73" s="1309"/>
      <c r="AS73" s="1309"/>
      <c r="AT73" s="1309"/>
      <c r="AU73" s="1309"/>
      <c r="AV73" s="1309"/>
      <c r="AW73" s="1309"/>
      <c r="AX73" s="1309"/>
      <c r="AY73" s="1309"/>
      <c r="AZ73" s="1309"/>
      <c r="BA73" s="1309"/>
      <c r="BB73" s="1309" t="s">
        <v>612</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v>1.9</v>
      </c>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617</v>
      </c>
      <c r="BC75" s="1309"/>
      <c r="BD75" s="1309"/>
      <c r="BE75" s="1309"/>
      <c r="BF75" s="1309"/>
      <c r="BG75" s="1309"/>
      <c r="BH75" s="1309"/>
      <c r="BI75" s="1309"/>
      <c r="BJ75" s="1309"/>
      <c r="BK75" s="1309"/>
      <c r="BL75" s="1309"/>
      <c r="BM75" s="1309"/>
      <c r="BN75" s="1309"/>
      <c r="BO75" s="1309"/>
      <c r="BP75" s="1310">
        <v>6.4</v>
      </c>
      <c r="BQ75" s="1310"/>
      <c r="BR75" s="1310"/>
      <c r="BS75" s="1310"/>
      <c r="BT75" s="1310"/>
      <c r="BU75" s="1310"/>
      <c r="BV75" s="1310"/>
      <c r="BW75" s="1310"/>
      <c r="BX75" s="1310">
        <v>7.5</v>
      </c>
      <c r="BY75" s="1310"/>
      <c r="BZ75" s="1310"/>
      <c r="CA75" s="1310"/>
      <c r="CB75" s="1310"/>
      <c r="CC75" s="1310"/>
      <c r="CD75" s="1310"/>
      <c r="CE75" s="1310"/>
      <c r="CF75" s="1310">
        <v>7.9</v>
      </c>
      <c r="CG75" s="1310"/>
      <c r="CH75" s="1310"/>
      <c r="CI75" s="1310"/>
      <c r="CJ75" s="1310"/>
      <c r="CK75" s="1310"/>
      <c r="CL75" s="1310"/>
      <c r="CM75" s="1310"/>
      <c r="CN75" s="1310">
        <v>8.1999999999999993</v>
      </c>
      <c r="CO75" s="1310"/>
      <c r="CP75" s="1310"/>
      <c r="CQ75" s="1310"/>
      <c r="CR75" s="1310"/>
      <c r="CS75" s="1310"/>
      <c r="CT75" s="1310"/>
      <c r="CU75" s="1310"/>
      <c r="CV75" s="1310">
        <v>7.3</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614</v>
      </c>
      <c r="AO77" s="1305"/>
      <c r="AP77" s="1305"/>
      <c r="AQ77" s="1305"/>
      <c r="AR77" s="1305"/>
      <c r="AS77" s="1305"/>
      <c r="AT77" s="1305"/>
      <c r="AU77" s="1305"/>
      <c r="AV77" s="1305"/>
      <c r="AW77" s="1305"/>
      <c r="AX77" s="1305"/>
      <c r="AY77" s="1305"/>
      <c r="AZ77" s="1305"/>
      <c r="BA77" s="1305"/>
      <c r="BB77" s="1309" t="s">
        <v>612</v>
      </c>
      <c r="BC77" s="1309"/>
      <c r="BD77" s="1309"/>
      <c r="BE77" s="1309"/>
      <c r="BF77" s="1309"/>
      <c r="BG77" s="1309"/>
      <c r="BH77" s="1309"/>
      <c r="BI77" s="1309"/>
      <c r="BJ77" s="1309"/>
      <c r="BK77" s="1309"/>
      <c r="BL77" s="1309"/>
      <c r="BM77" s="1309"/>
      <c r="BN77" s="1309"/>
      <c r="BO77" s="1309"/>
      <c r="BP77" s="1310">
        <v>33.6</v>
      </c>
      <c r="BQ77" s="1310"/>
      <c r="BR77" s="1310"/>
      <c r="BS77" s="1310"/>
      <c r="BT77" s="1310"/>
      <c r="BU77" s="1310"/>
      <c r="BV77" s="1310"/>
      <c r="BW77" s="1310"/>
      <c r="BX77" s="1310">
        <v>35.299999999999997</v>
      </c>
      <c r="BY77" s="1310"/>
      <c r="BZ77" s="1310"/>
      <c r="CA77" s="1310"/>
      <c r="CB77" s="1310"/>
      <c r="CC77" s="1310"/>
      <c r="CD77" s="1310"/>
      <c r="CE77" s="1310"/>
      <c r="CF77" s="1310">
        <v>31.9</v>
      </c>
      <c r="CG77" s="1310"/>
      <c r="CH77" s="1310"/>
      <c r="CI77" s="1310"/>
      <c r="CJ77" s="1310"/>
      <c r="CK77" s="1310"/>
      <c r="CL77" s="1310"/>
      <c r="CM77" s="1310"/>
      <c r="CN77" s="1310">
        <v>24.2</v>
      </c>
      <c r="CO77" s="1310"/>
      <c r="CP77" s="1310"/>
      <c r="CQ77" s="1310"/>
      <c r="CR77" s="1310"/>
      <c r="CS77" s="1310"/>
      <c r="CT77" s="1310"/>
      <c r="CU77" s="1310"/>
      <c r="CV77" s="1310">
        <v>22.1</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617</v>
      </c>
      <c r="BC79" s="1309"/>
      <c r="BD79" s="1309"/>
      <c r="BE79" s="1309"/>
      <c r="BF79" s="1309"/>
      <c r="BG79" s="1309"/>
      <c r="BH79" s="1309"/>
      <c r="BI79" s="1309"/>
      <c r="BJ79" s="1309"/>
      <c r="BK79" s="1309"/>
      <c r="BL79" s="1309"/>
      <c r="BM79" s="1309"/>
      <c r="BN79" s="1309"/>
      <c r="BO79" s="1309"/>
      <c r="BP79" s="1310">
        <v>7</v>
      </c>
      <c r="BQ79" s="1310"/>
      <c r="BR79" s="1310"/>
      <c r="BS79" s="1310"/>
      <c r="BT79" s="1310"/>
      <c r="BU79" s="1310"/>
      <c r="BV79" s="1310"/>
      <c r="BW79" s="1310"/>
      <c r="BX79" s="1310">
        <v>6.9</v>
      </c>
      <c r="BY79" s="1310"/>
      <c r="BZ79" s="1310"/>
      <c r="CA79" s="1310"/>
      <c r="CB79" s="1310"/>
      <c r="CC79" s="1310"/>
      <c r="CD79" s="1310"/>
      <c r="CE79" s="1310"/>
      <c r="CF79" s="1310">
        <v>6.6</v>
      </c>
      <c r="CG79" s="1310"/>
      <c r="CH79" s="1310"/>
      <c r="CI79" s="1310"/>
      <c r="CJ79" s="1310"/>
      <c r="CK79" s="1310"/>
      <c r="CL79" s="1310"/>
      <c r="CM79" s="1310"/>
      <c r="CN79" s="1310">
        <v>6.4</v>
      </c>
      <c r="CO79" s="1310"/>
      <c r="CP79" s="1310"/>
      <c r="CQ79" s="1310"/>
      <c r="CR79" s="1310"/>
      <c r="CS79" s="1310"/>
      <c r="CT79" s="1310"/>
      <c r="CU79" s="1310"/>
      <c r="CV79" s="1310">
        <v>6.3</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kNv9V3f2H92WI7FxYiAnZdkgFwepTMvvmvxQZ+Zaz/ttS/jY02lovJ0bgct+v5SMjMyx5OJLEnyJQ9uyDdF3Ow==" saltValue="IVFNC1nXHUdza+Pp1//so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619</v>
      </c>
    </row>
  </sheetData>
  <sheetProtection algorithmName="SHA-512" hashValue="HtRpFKAJ6UhRIbSjMxtjmzi6r296Mq8/0DoDUTwNDN89cJBhpraHntuuvZWovLgurUlG8WYjyVNSmFJJIbMo3w==" saltValue="dglsksCZ23SW32SnxbpF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618</v>
      </c>
    </row>
  </sheetData>
  <sheetProtection algorithmName="SHA-512" hashValue="C4HzI/Dngx5FqAjvlE9iAEnaEeYYf6+XTkuIqvNmf04T5n5zWZeULewqi6pXG5pB1AzkG2dFteKQm+cWC+4VmA==" saltValue="IFOdexEkxe9pnUzskwIt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563</v>
      </c>
      <c r="G2" s="157"/>
      <c r="H2" s="158"/>
    </row>
    <row r="3" spans="1:8" x14ac:dyDescent="0.15">
      <c r="A3" s="154" t="s">
        <v>556</v>
      </c>
      <c r="B3" s="159"/>
      <c r="C3" s="160"/>
      <c r="D3" s="161">
        <v>23560</v>
      </c>
      <c r="E3" s="162"/>
      <c r="F3" s="163">
        <v>47278</v>
      </c>
      <c r="G3" s="164"/>
      <c r="H3" s="165"/>
    </row>
    <row r="4" spans="1:8" x14ac:dyDescent="0.15">
      <c r="A4" s="166"/>
      <c r="B4" s="167"/>
      <c r="C4" s="168"/>
      <c r="D4" s="169">
        <v>15591</v>
      </c>
      <c r="E4" s="170"/>
      <c r="F4" s="171">
        <v>24096</v>
      </c>
      <c r="G4" s="172"/>
      <c r="H4" s="173"/>
    </row>
    <row r="5" spans="1:8" x14ac:dyDescent="0.15">
      <c r="A5" s="154" t="s">
        <v>558</v>
      </c>
      <c r="B5" s="159"/>
      <c r="C5" s="160"/>
      <c r="D5" s="161">
        <v>33603</v>
      </c>
      <c r="E5" s="162"/>
      <c r="F5" s="163">
        <v>44504</v>
      </c>
      <c r="G5" s="164"/>
      <c r="H5" s="165"/>
    </row>
    <row r="6" spans="1:8" x14ac:dyDescent="0.15">
      <c r="A6" s="166"/>
      <c r="B6" s="167"/>
      <c r="C6" s="168"/>
      <c r="D6" s="169">
        <v>25612</v>
      </c>
      <c r="E6" s="170"/>
      <c r="F6" s="171">
        <v>25876</v>
      </c>
      <c r="G6" s="172"/>
      <c r="H6" s="173"/>
    </row>
    <row r="7" spans="1:8" x14ac:dyDescent="0.15">
      <c r="A7" s="154" t="s">
        <v>559</v>
      </c>
      <c r="B7" s="159"/>
      <c r="C7" s="160"/>
      <c r="D7" s="161">
        <v>39653</v>
      </c>
      <c r="E7" s="162"/>
      <c r="F7" s="163">
        <v>47820</v>
      </c>
      <c r="G7" s="164"/>
      <c r="H7" s="165"/>
    </row>
    <row r="8" spans="1:8" x14ac:dyDescent="0.15">
      <c r="A8" s="166"/>
      <c r="B8" s="167"/>
      <c r="C8" s="168"/>
      <c r="D8" s="169">
        <v>33879</v>
      </c>
      <c r="E8" s="170"/>
      <c r="F8" s="171">
        <v>25855</v>
      </c>
      <c r="G8" s="172"/>
      <c r="H8" s="173"/>
    </row>
    <row r="9" spans="1:8" x14ac:dyDescent="0.15">
      <c r="A9" s="154" t="s">
        <v>560</v>
      </c>
      <c r="B9" s="159"/>
      <c r="C9" s="160"/>
      <c r="D9" s="161">
        <v>34687</v>
      </c>
      <c r="E9" s="162"/>
      <c r="F9" s="163">
        <v>41934</v>
      </c>
      <c r="G9" s="164"/>
      <c r="H9" s="165"/>
    </row>
    <row r="10" spans="1:8" x14ac:dyDescent="0.15">
      <c r="A10" s="166"/>
      <c r="B10" s="167"/>
      <c r="C10" s="168"/>
      <c r="D10" s="169">
        <v>27556</v>
      </c>
      <c r="E10" s="170"/>
      <c r="F10" s="171">
        <v>23352</v>
      </c>
      <c r="G10" s="172"/>
      <c r="H10" s="173"/>
    </row>
    <row r="11" spans="1:8" x14ac:dyDescent="0.15">
      <c r="A11" s="154" t="s">
        <v>561</v>
      </c>
      <c r="B11" s="159"/>
      <c r="C11" s="160"/>
      <c r="D11" s="161">
        <v>20668</v>
      </c>
      <c r="E11" s="162"/>
      <c r="F11" s="163">
        <v>45588</v>
      </c>
      <c r="G11" s="164"/>
      <c r="H11" s="165"/>
    </row>
    <row r="12" spans="1:8" x14ac:dyDescent="0.15">
      <c r="A12" s="166"/>
      <c r="B12" s="167"/>
      <c r="C12" s="174"/>
      <c r="D12" s="169">
        <v>12087</v>
      </c>
      <c r="E12" s="170"/>
      <c r="F12" s="171">
        <v>24150</v>
      </c>
      <c r="G12" s="172"/>
      <c r="H12" s="173"/>
    </row>
    <row r="13" spans="1:8" x14ac:dyDescent="0.15">
      <c r="A13" s="154"/>
      <c r="B13" s="159"/>
      <c r="C13" s="175"/>
      <c r="D13" s="176">
        <v>30434</v>
      </c>
      <c r="E13" s="177"/>
      <c r="F13" s="178">
        <v>45425</v>
      </c>
      <c r="G13" s="179"/>
      <c r="H13" s="165"/>
    </row>
    <row r="14" spans="1:8" x14ac:dyDescent="0.15">
      <c r="A14" s="166"/>
      <c r="B14" s="167"/>
      <c r="C14" s="168"/>
      <c r="D14" s="169">
        <v>22945</v>
      </c>
      <c r="E14" s="170"/>
      <c r="F14" s="171">
        <v>24666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5.92</v>
      </c>
      <c r="C19" s="180">
        <f>ROUND(VALUE(SUBSTITUTE(実質収支比率等に係る経年分析!G$48,"▲","-")),2)</f>
        <v>5.79</v>
      </c>
      <c r="D19" s="180">
        <f>ROUND(VALUE(SUBSTITUTE(実質収支比率等に係る経年分析!H$48,"▲","-")),2)</f>
        <v>6.35</v>
      </c>
      <c r="E19" s="180">
        <f>ROUND(VALUE(SUBSTITUTE(実質収支比率等に係る経年分析!I$48,"▲","-")),2)</f>
        <v>7.22</v>
      </c>
      <c r="F19" s="180">
        <f>ROUND(VALUE(SUBSTITUTE(実質収支比率等に係る経年分析!J$48,"▲","-")),2)</f>
        <v>5.87</v>
      </c>
    </row>
    <row r="20" spans="1:11" x14ac:dyDescent="0.15">
      <c r="A20" s="180" t="s">
        <v>54</v>
      </c>
      <c r="B20" s="180">
        <f>ROUND(VALUE(SUBSTITUTE(実質収支比率等に係る経年分析!F$47,"▲","-")),2)</f>
        <v>11.09</v>
      </c>
      <c r="C20" s="180">
        <f>ROUND(VALUE(SUBSTITUTE(実質収支比率等に係る経年分析!G$47,"▲","-")),2)</f>
        <v>10.94</v>
      </c>
      <c r="D20" s="180">
        <f>ROUND(VALUE(SUBSTITUTE(実質収支比率等に係る経年分析!H$47,"▲","-")),2)</f>
        <v>10.26</v>
      </c>
      <c r="E20" s="180">
        <f>ROUND(VALUE(SUBSTITUTE(実質収支比率等に係る経年分析!I$47,"▲","-")),2)</f>
        <v>8.6199999999999992</v>
      </c>
      <c r="F20" s="180">
        <f>ROUND(VALUE(SUBSTITUTE(実質収支比率等に係る経年分析!J$47,"▲","-")),2)</f>
        <v>8.6199999999999992</v>
      </c>
    </row>
    <row r="21" spans="1:11" x14ac:dyDescent="0.15">
      <c r="A21" s="180" t="s">
        <v>55</v>
      </c>
      <c r="B21" s="180">
        <f>IF(ISNUMBER(VALUE(SUBSTITUTE(実質収支比率等に係る経年分析!F$49,"▲","-"))),ROUND(VALUE(SUBSTITUTE(実質収支比率等に係る経年分析!F$49,"▲","-")),2),NA())</f>
        <v>1.2</v>
      </c>
      <c r="C21" s="180">
        <f>IF(ISNUMBER(VALUE(SUBSTITUTE(実質収支比率等に係る経年分析!G$49,"▲","-"))),ROUND(VALUE(SUBSTITUTE(実質収支比率等に係る経年分析!G$49,"▲","-")),2),NA())</f>
        <v>-0.02</v>
      </c>
      <c r="D21" s="180">
        <f>IF(ISNUMBER(VALUE(SUBSTITUTE(実質収支比率等に係る経年分析!H$49,"▲","-"))),ROUND(VALUE(SUBSTITUTE(実質収支比率等に係る経年分析!H$49,"▲","-")),2),NA())</f>
        <v>0.25</v>
      </c>
      <c r="E21" s="180">
        <f>IF(ISNUMBER(VALUE(SUBSTITUTE(実質収支比率等に係る経年分析!I$49,"▲","-"))),ROUND(VALUE(SUBSTITUTE(実質収支比率等に係る経年分析!I$49,"▲","-")),2),NA())</f>
        <v>-0.57999999999999996</v>
      </c>
      <c r="F21" s="180">
        <f>IF(ISNUMBER(VALUE(SUBSTITUTE(実質収支比率等に係る経年分析!J$49,"▲","-"))),ROUND(VALUE(SUBSTITUTE(実質収支比率等に係る経年分析!J$49,"▲","-")),2),NA())</f>
        <v>-1.33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野牛・高岩土地区画整理事業特別会計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0.28000000000000003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1.1499999999999999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1.1299999999999999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2.4500000000000002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4.6100000000000003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11.83</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1119</v>
      </c>
      <c r="E42" s="182"/>
      <c r="F42" s="182"/>
      <c r="G42" s="182">
        <f>'実質公債費比率（分子）の構造'!L$52</f>
        <v>1121</v>
      </c>
      <c r="H42" s="182"/>
      <c r="I42" s="182"/>
      <c r="J42" s="182">
        <f>'実質公債費比率（分子）の構造'!M$52</f>
        <v>1193</v>
      </c>
      <c r="K42" s="182"/>
      <c r="L42" s="182"/>
      <c r="M42" s="182">
        <f>'実質公債費比率（分子）の構造'!N$52</f>
        <v>1225</v>
      </c>
      <c r="N42" s="182"/>
      <c r="O42" s="182"/>
      <c r="P42" s="182">
        <f>'実質公債費比率（分子）の構造'!O$52</f>
        <v>1231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157</v>
      </c>
      <c r="F44" s="182"/>
      <c r="G44" s="182"/>
      <c r="H44" s="182">
        <f>'実質公債費比率（分子）の構造'!M$50</f>
        <v>102</v>
      </c>
      <c r="I44" s="182"/>
      <c r="J44" s="182"/>
      <c r="K44" s="182">
        <f>'実質公債費比率（分子）の構造'!N$50</f>
        <v>81</v>
      </c>
      <c r="L44" s="182"/>
      <c r="M44" s="182"/>
      <c r="N44" s="182">
        <f>'実質公債費比率（分子）の構造'!O$50</f>
        <v>53</v>
      </c>
      <c r="O44" s="182"/>
      <c r="P44" s="182"/>
    </row>
    <row r="45" spans="1:16" x14ac:dyDescent="0.15">
      <c r="A45" s="182" t="s">
        <v>65</v>
      </c>
      <c r="B45" s="182">
        <f>'実質公債費比率（分子）の構造'!K$49</f>
        <v>86</v>
      </c>
      <c r="C45" s="182"/>
      <c r="D45" s="182"/>
      <c r="E45" s="182">
        <f>'実質公債費比率（分子）の構造'!L$49</f>
        <v>107</v>
      </c>
      <c r="F45" s="182"/>
      <c r="G45" s="182"/>
      <c r="H45" s="182">
        <f>'実質公債費比率（分子）の構造'!M$49</f>
        <v>100</v>
      </c>
      <c r="I45" s="182"/>
      <c r="J45" s="182"/>
      <c r="K45" s="182">
        <f>'実質公債費比率（分子）の構造'!N$49</f>
        <v>112</v>
      </c>
      <c r="L45" s="182"/>
      <c r="M45" s="182"/>
      <c r="N45" s="182">
        <f>'実質公債費比率（分子）の構造'!O$49</f>
        <v>114</v>
      </c>
      <c r="O45" s="182"/>
      <c r="P45" s="182"/>
    </row>
    <row r="46" spans="1:16" x14ac:dyDescent="0.15">
      <c r="A46" s="182" t="s">
        <v>66</v>
      </c>
      <c r="B46" s="182">
        <f>'実質公債費比率（分子）の構造'!K$48</f>
        <v>354</v>
      </c>
      <c r="C46" s="182"/>
      <c r="D46" s="182"/>
      <c r="E46" s="182">
        <f>'実質公債費比率（分子）の構造'!L$48</f>
        <v>331</v>
      </c>
      <c r="F46" s="182"/>
      <c r="G46" s="182"/>
      <c r="H46" s="182">
        <f>'実質公債費比率（分子）の構造'!M$48</f>
        <v>337</v>
      </c>
      <c r="I46" s="182"/>
      <c r="J46" s="182"/>
      <c r="K46" s="182">
        <f>'実質公債費比率（分子）の構造'!N$48</f>
        <v>352</v>
      </c>
      <c r="L46" s="182"/>
      <c r="M46" s="182"/>
      <c r="N46" s="182">
        <f>'実質公債費比率（分子）の構造'!O$48</f>
        <v>373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1251</v>
      </c>
      <c r="C49" s="182"/>
      <c r="D49" s="182"/>
      <c r="E49" s="182">
        <f>'実質公債費比率（分子）の構造'!L$45</f>
        <v>1343</v>
      </c>
      <c r="F49" s="182"/>
      <c r="G49" s="182"/>
      <c r="H49" s="182">
        <f>'実質公債費比率（分子）の構造'!M$45</f>
        <v>1329</v>
      </c>
      <c r="I49" s="182"/>
      <c r="J49" s="182"/>
      <c r="K49" s="182">
        <f>'実質公債費比率（分子）の構造'!N$45</f>
        <v>1342</v>
      </c>
      <c r="L49" s="182"/>
      <c r="M49" s="182"/>
      <c r="N49" s="182">
        <f>'実質公債費比率（分子）の構造'!O$45</f>
        <v>1313</v>
      </c>
      <c r="O49" s="182"/>
      <c r="P49" s="182"/>
    </row>
    <row r="50" spans="1:16" x14ac:dyDescent="0.15">
      <c r="A50" s="182" t="s">
        <v>70</v>
      </c>
      <c r="B50" s="182" t="e">
        <f>NA()</f>
        <v>#N/A</v>
      </c>
      <c r="C50" s="182">
        <f>IF(ISNUMBER('実質公債費比率（分子）の構造'!K$53),'実質公債費比率（分子）の構造'!K$53,NA())</f>
        <v>572</v>
      </c>
      <c r="D50" s="182" t="e">
        <f>NA()</f>
        <v>#N/A</v>
      </c>
      <c r="E50" s="182" t="e">
        <f>NA()</f>
        <v>#N/A</v>
      </c>
      <c r="F50" s="182">
        <f>IF(ISNUMBER('実質公債費比率（分子）の構造'!L$53),'実質公債費比率（分子）の構造'!L$53,NA())</f>
        <v>817</v>
      </c>
      <c r="G50" s="182" t="e">
        <f>NA()</f>
        <v>#N/A</v>
      </c>
      <c r="H50" s="182" t="e">
        <f>NA()</f>
        <v>#N/A</v>
      </c>
      <c r="I50" s="182">
        <f>IF(ISNUMBER('実質公債費比率（分子）の構造'!M$53),'実質公債費比率（分子）の構造'!M$53,NA())</f>
        <v>675</v>
      </c>
      <c r="J50" s="182" t="e">
        <f>NA()</f>
        <v>#N/A</v>
      </c>
      <c r="K50" s="182" t="e">
        <f>NA()</f>
        <v>#N/A</v>
      </c>
      <c r="L50" s="182">
        <f>IF(ISNUMBER('実質公債費比率（分子）の構造'!N$53),'実質公債費比率（分子）の構造'!N$53,NA())</f>
        <v>662</v>
      </c>
      <c r="M50" s="182" t="e">
        <f>NA()</f>
        <v>#N/A</v>
      </c>
      <c r="N50" s="182" t="e">
        <f>NA()</f>
        <v>#N/A</v>
      </c>
      <c r="O50" s="182">
        <f>IF(ISNUMBER('実質公債費比率（分子）の構造'!O$53),'実質公債費比率（分子）の構造'!O$53,NA())</f>
        <v>622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13390</v>
      </c>
      <c r="E56" s="181"/>
      <c r="F56" s="181"/>
      <c r="G56" s="181">
        <f>'将来負担比率（分子）の構造'!J$52</f>
        <v>13450</v>
      </c>
      <c r="H56" s="181"/>
      <c r="I56" s="181"/>
      <c r="J56" s="181">
        <f>'将来負担比率（分子）の構造'!K$52</f>
        <v>13307</v>
      </c>
      <c r="K56" s="181"/>
      <c r="L56" s="181"/>
      <c r="M56" s="181">
        <f>'将来負担比率（分子）の構造'!L$52</f>
        <v>13148</v>
      </c>
      <c r="N56" s="181"/>
      <c r="O56" s="181"/>
      <c r="P56" s="181">
        <f>'将来負担比率（分子）の構造'!M$52</f>
        <v>12968</v>
      </c>
    </row>
    <row r="57" spans="1:16" x14ac:dyDescent="0.15">
      <c r="A57" s="181" t="s">
        <v>41</v>
      </c>
      <c r="B57" s="181"/>
      <c r="C57" s="181"/>
      <c r="D57" s="181">
        <f>'将来負担比率（分子）の構造'!I$51</f>
        <v>823</v>
      </c>
      <c r="E57" s="181"/>
      <c r="F57" s="181"/>
      <c r="G57" s="181">
        <f>'将来負担比率（分子）の構造'!J$51</f>
        <v>658</v>
      </c>
      <c r="H57" s="181"/>
      <c r="I57" s="181"/>
      <c r="J57" s="181">
        <f>'将来負担比率（分子）の構造'!K$51</f>
        <v>603</v>
      </c>
      <c r="K57" s="181"/>
      <c r="L57" s="181"/>
      <c r="M57" s="181">
        <f>'将来負担比率（分子）の構造'!L$51</f>
        <v>592</v>
      </c>
      <c r="N57" s="181"/>
      <c r="O57" s="181"/>
      <c r="P57" s="181">
        <f>'将来負担比率（分子）の構造'!M$51</f>
        <v>649</v>
      </c>
    </row>
    <row r="58" spans="1:16" x14ac:dyDescent="0.15">
      <c r="A58" s="181" t="s">
        <v>40</v>
      </c>
      <c r="B58" s="181"/>
      <c r="C58" s="181"/>
      <c r="D58" s="181">
        <f>'将来負担比率（分子）の構造'!I$50</f>
        <v>3083</v>
      </c>
      <c r="E58" s="181"/>
      <c r="F58" s="181"/>
      <c r="G58" s="181">
        <f>'将来負担比率（分子）の構造'!J$50</f>
        <v>3035</v>
      </c>
      <c r="H58" s="181"/>
      <c r="I58" s="181"/>
      <c r="J58" s="181">
        <f>'将来負担比率（分子）の構造'!K$50</f>
        <v>2806</v>
      </c>
      <c r="K58" s="181"/>
      <c r="L58" s="181"/>
      <c r="M58" s="181">
        <f>'将来負担比率（分子）の構造'!L$50</f>
        <v>2658</v>
      </c>
      <c r="N58" s="181"/>
      <c r="O58" s="181"/>
      <c r="P58" s="181">
        <f>'将来負担比率（分子）の構造'!M$50</f>
        <v>2754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436</v>
      </c>
      <c r="C62" s="181"/>
      <c r="D62" s="181"/>
      <c r="E62" s="181">
        <f>'将来負担比率（分子）の構造'!J$45</f>
        <v>420</v>
      </c>
      <c r="F62" s="181"/>
      <c r="G62" s="181"/>
      <c r="H62" s="181">
        <f>'将来負担比率（分子）の構造'!K$45</f>
        <v>424</v>
      </c>
      <c r="I62" s="181"/>
      <c r="J62" s="181"/>
      <c r="K62" s="181">
        <f>'将来負担比率（分子）の構造'!L$45</f>
        <v>269</v>
      </c>
      <c r="L62" s="181"/>
      <c r="M62" s="181"/>
      <c r="N62" s="181">
        <f>'将来負担比率（分子）の構造'!M$45</f>
        <v>494</v>
      </c>
      <c r="O62" s="181"/>
      <c r="P62" s="181"/>
    </row>
    <row r="63" spans="1:16" x14ac:dyDescent="0.15">
      <c r="A63" s="181" t="s">
        <v>33</v>
      </c>
      <c r="B63" s="181">
        <f>'将来負担比率（分子）の構造'!I$44</f>
        <v>762</v>
      </c>
      <c r="C63" s="181"/>
      <c r="D63" s="181"/>
      <c r="E63" s="181">
        <f>'将来負担比率（分子）の構造'!J$44</f>
        <v>921</v>
      </c>
      <c r="F63" s="181"/>
      <c r="G63" s="181"/>
      <c r="H63" s="181">
        <f>'将来負担比率（分子）の構造'!K$44</f>
        <v>836</v>
      </c>
      <c r="I63" s="181"/>
      <c r="J63" s="181"/>
      <c r="K63" s="181">
        <f>'将来負担比率（分子）の構造'!L$44</f>
        <v>735</v>
      </c>
      <c r="L63" s="181"/>
      <c r="M63" s="181"/>
      <c r="N63" s="181">
        <f>'将来負担比率（分子）の構造'!M$44</f>
        <v>575</v>
      </c>
      <c r="O63" s="181"/>
      <c r="P63" s="181"/>
    </row>
    <row r="64" spans="1:16" x14ac:dyDescent="0.15">
      <c r="A64" s="181" t="s">
        <v>32</v>
      </c>
      <c r="B64" s="181">
        <f>'将来負担比率（分子）の構造'!I$43</f>
        <v>3840</v>
      </c>
      <c r="C64" s="181"/>
      <c r="D64" s="181"/>
      <c r="E64" s="181">
        <f>'将来負担比率（分子）の構造'!J$43</f>
        <v>3739</v>
      </c>
      <c r="F64" s="181"/>
      <c r="G64" s="181"/>
      <c r="H64" s="181">
        <f>'将来負担比率（分子）の構造'!K$43</f>
        <v>3506</v>
      </c>
      <c r="I64" s="181"/>
      <c r="J64" s="181"/>
      <c r="K64" s="181">
        <f>'将来負担比率（分子）の構造'!L$43</f>
        <v>3402</v>
      </c>
      <c r="L64" s="181"/>
      <c r="M64" s="181"/>
      <c r="N64" s="181">
        <f>'将来負担比率（分子）の構造'!M$43</f>
        <v>3421</v>
      </c>
      <c r="O64" s="181"/>
      <c r="P64" s="181"/>
    </row>
    <row r="65" spans="1:16" x14ac:dyDescent="0.15">
      <c r="A65" s="181" t="s">
        <v>31</v>
      </c>
      <c r="B65" s="181">
        <f>'将来負担比率（分子）の構造'!I$42</f>
        <v>258</v>
      </c>
      <c r="C65" s="181"/>
      <c r="D65" s="181"/>
      <c r="E65" s="181">
        <f>'将来負担比率（分子）の構造'!J$42</f>
        <v>157</v>
      </c>
      <c r="F65" s="181"/>
      <c r="G65" s="181"/>
      <c r="H65" s="181">
        <f>'将来負担比率（分子）の構造'!K$42</f>
        <v>79</v>
      </c>
      <c r="I65" s="181"/>
      <c r="J65" s="181"/>
      <c r="K65" s="181">
        <f>'将来負担比率（分子）の構造'!L$42</f>
        <v>18</v>
      </c>
      <c r="L65" s="181"/>
      <c r="M65" s="181"/>
      <c r="N65" s="181" t="str">
        <f>'将来負担比率（分子）の構造'!M$42</f>
        <v>-</v>
      </c>
      <c r="O65" s="181"/>
      <c r="P65" s="181"/>
    </row>
    <row r="66" spans="1:16" x14ac:dyDescent="0.15">
      <c r="A66" s="181" t="s">
        <v>30</v>
      </c>
      <c r="B66" s="181">
        <f>'将来負担比率（分子）の構造'!I$41</f>
        <v>11366</v>
      </c>
      <c r="C66" s="181"/>
      <c r="D66" s="181"/>
      <c r="E66" s="181">
        <f>'将来負担比率（分子）の構造'!J$41</f>
        <v>11372</v>
      </c>
      <c r="F66" s="181"/>
      <c r="G66" s="181"/>
      <c r="H66" s="181">
        <f>'将来負担比率（分子）の構造'!K$41</f>
        <v>11798</v>
      </c>
      <c r="I66" s="181"/>
      <c r="J66" s="181"/>
      <c r="K66" s="181">
        <f>'将来負担比率（分子）の構造'!L$41</f>
        <v>12147</v>
      </c>
      <c r="L66" s="181"/>
      <c r="M66" s="181"/>
      <c r="N66" s="181">
        <f>'将来負担比率（分子）の構造'!M$41</f>
        <v>11794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172</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1010</v>
      </c>
      <c r="C72" s="185">
        <f>基金残高に係る経年分析!G55</f>
        <v>858</v>
      </c>
      <c r="D72" s="185">
        <f>基金残高に係る経年分析!H55</f>
        <v>859</v>
      </c>
    </row>
    <row r="73" spans="1:16" x14ac:dyDescent="0.15">
      <c r="A73" s="184" t="s">
        <v>77</v>
      </c>
      <c r="B73" s="185">
        <f>基金残高に係る経年分析!F56</f>
        <v>48</v>
      </c>
      <c r="C73" s="185">
        <f>基金残高に係る経年分析!G56</f>
        <v>48</v>
      </c>
      <c r="D73" s="185">
        <f>基金残高に係る経年分析!H56</f>
        <v>48</v>
      </c>
    </row>
    <row r="74" spans="1:16" x14ac:dyDescent="0.15">
      <c r="A74" s="184" t="s">
        <v>78</v>
      </c>
      <c r="B74" s="185">
        <f>基金残高に係る経年分析!F57</f>
        <v>910</v>
      </c>
      <c r="C74" s="185">
        <f>基金残高に係る経年分析!G57</f>
        <v>553</v>
      </c>
      <c r="D74" s="185">
        <f>基金残高に係る経年分析!H57</f>
        <v>588</v>
      </c>
    </row>
  </sheetData>
  <sheetProtection algorithmName="SHA-512" hashValue="SD+6yeApsHEQKUfMcMC9+VbHCzVGsoVOyf5ktYOn5g0GzfKu5I+PHq0nGcvsLWgW5M7E8EmA3tv1oeL8zreoeg==" saltValue="0mer9mhkC7KB4ArwH0D+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227</v>
      </c>
      <c r="C5" s="709"/>
      <c r="D5" s="709"/>
      <c r="E5" s="709"/>
      <c r="F5" s="709"/>
      <c r="G5" s="709"/>
      <c r="H5" s="709"/>
      <c r="I5" s="709"/>
      <c r="J5" s="709"/>
      <c r="K5" s="709"/>
      <c r="L5" s="709"/>
      <c r="M5" s="709"/>
      <c r="N5" s="709"/>
      <c r="O5" s="709"/>
      <c r="P5" s="709"/>
      <c r="Q5" s="710"/>
      <c r="R5" s="695">
        <v>7345157</v>
      </c>
      <c r="S5" s="696"/>
      <c r="T5" s="696"/>
      <c r="U5" s="696"/>
      <c r="V5" s="696"/>
      <c r="W5" s="696"/>
      <c r="X5" s="696"/>
      <c r="Y5" s="739"/>
      <c r="Z5" s="757">
        <v>48.5</v>
      </c>
      <c r="AA5" s="757"/>
      <c r="AB5" s="757"/>
      <c r="AC5" s="757"/>
      <c r="AD5" s="758">
        <v>7174242</v>
      </c>
      <c r="AE5" s="758"/>
      <c r="AF5" s="758"/>
      <c r="AG5" s="758"/>
      <c r="AH5" s="758"/>
      <c r="AI5" s="758"/>
      <c r="AJ5" s="758"/>
      <c r="AK5" s="758"/>
      <c r="AL5" s="740">
        <v>75.400000000000006</v>
      </c>
      <c r="AM5" s="713"/>
      <c r="AN5" s="713"/>
      <c r="AO5" s="741"/>
      <c r="AP5" s="708" t="s">
        <v>228</v>
      </c>
      <c r="AQ5" s="709"/>
      <c r="AR5" s="709"/>
      <c r="AS5" s="709"/>
      <c r="AT5" s="709"/>
      <c r="AU5" s="709"/>
      <c r="AV5" s="709"/>
      <c r="AW5" s="709"/>
      <c r="AX5" s="709"/>
      <c r="AY5" s="709"/>
      <c r="AZ5" s="709"/>
      <c r="BA5" s="709"/>
      <c r="BB5" s="709"/>
      <c r="BC5" s="709"/>
      <c r="BD5" s="709"/>
      <c r="BE5" s="709"/>
      <c r="BF5" s="710"/>
      <c r="BG5" s="640">
        <v>7174242</v>
      </c>
      <c r="BH5" s="641"/>
      <c r="BI5" s="641"/>
      <c r="BJ5" s="641"/>
      <c r="BK5" s="641"/>
      <c r="BL5" s="641"/>
      <c r="BM5" s="641"/>
      <c r="BN5" s="642"/>
      <c r="BO5" s="677">
        <v>97.7</v>
      </c>
      <c r="BP5" s="677"/>
      <c r="BQ5" s="677"/>
      <c r="BR5" s="677"/>
      <c r="BS5" s="678">
        <v>23598</v>
      </c>
      <c r="BT5" s="678"/>
      <c r="BU5" s="678"/>
      <c r="BV5" s="678"/>
      <c r="BW5" s="678"/>
      <c r="BX5" s="678"/>
      <c r="BY5" s="678"/>
      <c r="BZ5" s="678"/>
      <c r="CA5" s="678"/>
      <c r="CB5" s="728"/>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144182</v>
      </c>
      <c r="S6" s="641"/>
      <c r="T6" s="641"/>
      <c r="U6" s="641"/>
      <c r="V6" s="641"/>
      <c r="W6" s="641"/>
      <c r="X6" s="641"/>
      <c r="Y6" s="642"/>
      <c r="Z6" s="677">
        <v>1</v>
      </c>
      <c r="AA6" s="677"/>
      <c r="AB6" s="677"/>
      <c r="AC6" s="677"/>
      <c r="AD6" s="678">
        <v>144182</v>
      </c>
      <c r="AE6" s="678"/>
      <c r="AF6" s="678"/>
      <c r="AG6" s="678"/>
      <c r="AH6" s="678"/>
      <c r="AI6" s="678"/>
      <c r="AJ6" s="678"/>
      <c r="AK6" s="678"/>
      <c r="AL6" s="643">
        <v>1.5</v>
      </c>
      <c r="AM6" s="644"/>
      <c r="AN6" s="644"/>
      <c r="AO6" s="679"/>
      <c r="AP6" s="637" t="s">
        <v>233</v>
      </c>
      <c r="AQ6" s="638"/>
      <c r="AR6" s="638"/>
      <c r="AS6" s="638"/>
      <c r="AT6" s="638"/>
      <c r="AU6" s="638"/>
      <c r="AV6" s="638"/>
      <c r="AW6" s="638"/>
      <c r="AX6" s="638"/>
      <c r="AY6" s="638"/>
      <c r="AZ6" s="638"/>
      <c r="BA6" s="638"/>
      <c r="BB6" s="638"/>
      <c r="BC6" s="638"/>
      <c r="BD6" s="638"/>
      <c r="BE6" s="638"/>
      <c r="BF6" s="639"/>
      <c r="BG6" s="640">
        <v>7174242</v>
      </c>
      <c r="BH6" s="641"/>
      <c r="BI6" s="641"/>
      <c r="BJ6" s="641"/>
      <c r="BK6" s="641"/>
      <c r="BL6" s="641"/>
      <c r="BM6" s="641"/>
      <c r="BN6" s="642"/>
      <c r="BO6" s="677">
        <v>97.7</v>
      </c>
      <c r="BP6" s="677"/>
      <c r="BQ6" s="677"/>
      <c r="BR6" s="677"/>
      <c r="BS6" s="678">
        <v>23598</v>
      </c>
      <c r="BT6" s="678"/>
      <c r="BU6" s="678"/>
      <c r="BV6" s="678"/>
      <c r="BW6" s="678"/>
      <c r="BX6" s="678"/>
      <c r="BY6" s="678"/>
      <c r="BZ6" s="678"/>
      <c r="CA6" s="678"/>
      <c r="CB6" s="728"/>
      <c r="CD6" s="698" t="s">
        <v>234</v>
      </c>
      <c r="CE6" s="699"/>
      <c r="CF6" s="699"/>
      <c r="CG6" s="699"/>
      <c r="CH6" s="699"/>
      <c r="CI6" s="699"/>
      <c r="CJ6" s="699"/>
      <c r="CK6" s="699"/>
      <c r="CL6" s="699"/>
      <c r="CM6" s="699"/>
      <c r="CN6" s="699"/>
      <c r="CO6" s="699"/>
      <c r="CP6" s="699"/>
      <c r="CQ6" s="700"/>
      <c r="CR6" s="640">
        <v>156758</v>
      </c>
      <c r="CS6" s="641"/>
      <c r="CT6" s="641"/>
      <c r="CU6" s="641"/>
      <c r="CV6" s="641"/>
      <c r="CW6" s="641"/>
      <c r="CX6" s="641"/>
      <c r="CY6" s="642"/>
      <c r="CZ6" s="740">
        <v>1.1000000000000001</v>
      </c>
      <c r="DA6" s="713"/>
      <c r="DB6" s="713"/>
      <c r="DC6" s="743"/>
      <c r="DD6" s="646" t="s">
        <v>129</v>
      </c>
      <c r="DE6" s="641"/>
      <c r="DF6" s="641"/>
      <c r="DG6" s="641"/>
      <c r="DH6" s="641"/>
      <c r="DI6" s="641"/>
      <c r="DJ6" s="641"/>
      <c r="DK6" s="641"/>
      <c r="DL6" s="641"/>
      <c r="DM6" s="641"/>
      <c r="DN6" s="641"/>
      <c r="DO6" s="641"/>
      <c r="DP6" s="642"/>
      <c r="DQ6" s="646">
        <v>156758</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5819</v>
      </c>
      <c r="S7" s="641"/>
      <c r="T7" s="641"/>
      <c r="U7" s="641"/>
      <c r="V7" s="641"/>
      <c r="W7" s="641"/>
      <c r="X7" s="641"/>
      <c r="Y7" s="642"/>
      <c r="Z7" s="677">
        <v>0</v>
      </c>
      <c r="AA7" s="677"/>
      <c r="AB7" s="677"/>
      <c r="AC7" s="677"/>
      <c r="AD7" s="678">
        <v>5819</v>
      </c>
      <c r="AE7" s="678"/>
      <c r="AF7" s="678"/>
      <c r="AG7" s="678"/>
      <c r="AH7" s="678"/>
      <c r="AI7" s="678"/>
      <c r="AJ7" s="678"/>
      <c r="AK7" s="678"/>
      <c r="AL7" s="643">
        <v>0.1</v>
      </c>
      <c r="AM7" s="644"/>
      <c r="AN7" s="644"/>
      <c r="AO7" s="679"/>
      <c r="AP7" s="637" t="s">
        <v>236</v>
      </c>
      <c r="AQ7" s="638"/>
      <c r="AR7" s="638"/>
      <c r="AS7" s="638"/>
      <c r="AT7" s="638"/>
      <c r="AU7" s="638"/>
      <c r="AV7" s="638"/>
      <c r="AW7" s="638"/>
      <c r="AX7" s="638"/>
      <c r="AY7" s="638"/>
      <c r="AZ7" s="638"/>
      <c r="BA7" s="638"/>
      <c r="BB7" s="638"/>
      <c r="BC7" s="638"/>
      <c r="BD7" s="638"/>
      <c r="BE7" s="638"/>
      <c r="BF7" s="639"/>
      <c r="BG7" s="640">
        <v>3689225</v>
      </c>
      <c r="BH7" s="641"/>
      <c r="BI7" s="641"/>
      <c r="BJ7" s="641"/>
      <c r="BK7" s="641"/>
      <c r="BL7" s="641"/>
      <c r="BM7" s="641"/>
      <c r="BN7" s="642"/>
      <c r="BO7" s="677">
        <v>50.2</v>
      </c>
      <c r="BP7" s="677"/>
      <c r="BQ7" s="677"/>
      <c r="BR7" s="677"/>
      <c r="BS7" s="678">
        <v>23598</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1868189</v>
      </c>
      <c r="CS7" s="641"/>
      <c r="CT7" s="641"/>
      <c r="CU7" s="641"/>
      <c r="CV7" s="641"/>
      <c r="CW7" s="641"/>
      <c r="CX7" s="641"/>
      <c r="CY7" s="642"/>
      <c r="CZ7" s="677">
        <v>12.9</v>
      </c>
      <c r="DA7" s="677"/>
      <c r="DB7" s="677"/>
      <c r="DC7" s="677"/>
      <c r="DD7" s="646">
        <v>116093</v>
      </c>
      <c r="DE7" s="641"/>
      <c r="DF7" s="641"/>
      <c r="DG7" s="641"/>
      <c r="DH7" s="641"/>
      <c r="DI7" s="641"/>
      <c r="DJ7" s="641"/>
      <c r="DK7" s="641"/>
      <c r="DL7" s="641"/>
      <c r="DM7" s="641"/>
      <c r="DN7" s="641"/>
      <c r="DO7" s="641"/>
      <c r="DP7" s="642"/>
      <c r="DQ7" s="646">
        <v>1629951</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38003</v>
      </c>
      <c r="S8" s="641"/>
      <c r="T8" s="641"/>
      <c r="U8" s="641"/>
      <c r="V8" s="641"/>
      <c r="W8" s="641"/>
      <c r="X8" s="641"/>
      <c r="Y8" s="642"/>
      <c r="Z8" s="677">
        <v>0.3</v>
      </c>
      <c r="AA8" s="677"/>
      <c r="AB8" s="677"/>
      <c r="AC8" s="677"/>
      <c r="AD8" s="678">
        <v>38003</v>
      </c>
      <c r="AE8" s="678"/>
      <c r="AF8" s="678"/>
      <c r="AG8" s="678"/>
      <c r="AH8" s="678"/>
      <c r="AI8" s="678"/>
      <c r="AJ8" s="678"/>
      <c r="AK8" s="678"/>
      <c r="AL8" s="643">
        <v>0.4</v>
      </c>
      <c r="AM8" s="644"/>
      <c r="AN8" s="644"/>
      <c r="AO8" s="679"/>
      <c r="AP8" s="637" t="s">
        <v>239</v>
      </c>
      <c r="AQ8" s="638"/>
      <c r="AR8" s="638"/>
      <c r="AS8" s="638"/>
      <c r="AT8" s="638"/>
      <c r="AU8" s="638"/>
      <c r="AV8" s="638"/>
      <c r="AW8" s="638"/>
      <c r="AX8" s="638"/>
      <c r="AY8" s="638"/>
      <c r="AZ8" s="638"/>
      <c r="BA8" s="638"/>
      <c r="BB8" s="638"/>
      <c r="BC8" s="638"/>
      <c r="BD8" s="638"/>
      <c r="BE8" s="638"/>
      <c r="BF8" s="639"/>
      <c r="BG8" s="640">
        <v>95886</v>
      </c>
      <c r="BH8" s="641"/>
      <c r="BI8" s="641"/>
      <c r="BJ8" s="641"/>
      <c r="BK8" s="641"/>
      <c r="BL8" s="641"/>
      <c r="BM8" s="641"/>
      <c r="BN8" s="642"/>
      <c r="BO8" s="677">
        <v>1.3</v>
      </c>
      <c r="BP8" s="677"/>
      <c r="BQ8" s="677"/>
      <c r="BR8" s="677"/>
      <c r="BS8" s="646" t="s">
        <v>129</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5963726</v>
      </c>
      <c r="CS8" s="641"/>
      <c r="CT8" s="641"/>
      <c r="CU8" s="641"/>
      <c r="CV8" s="641"/>
      <c r="CW8" s="641"/>
      <c r="CX8" s="641"/>
      <c r="CY8" s="642"/>
      <c r="CZ8" s="677">
        <v>41.2</v>
      </c>
      <c r="DA8" s="677"/>
      <c r="DB8" s="677"/>
      <c r="DC8" s="677"/>
      <c r="DD8" s="646">
        <v>37905</v>
      </c>
      <c r="DE8" s="641"/>
      <c r="DF8" s="641"/>
      <c r="DG8" s="641"/>
      <c r="DH8" s="641"/>
      <c r="DI8" s="641"/>
      <c r="DJ8" s="641"/>
      <c r="DK8" s="641"/>
      <c r="DL8" s="641"/>
      <c r="DM8" s="641"/>
      <c r="DN8" s="641"/>
      <c r="DO8" s="641"/>
      <c r="DP8" s="642"/>
      <c r="DQ8" s="646">
        <v>3051300</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22970</v>
      </c>
      <c r="S9" s="641"/>
      <c r="T9" s="641"/>
      <c r="U9" s="641"/>
      <c r="V9" s="641"/>
      <c r="W9" s="641"/>
      <c r="X9" s="641"/>
      <c r="Y9" s="642"/>
      <c r="Z9" s="677">
        <v>0.2</v>
      </c>
      <c r="AA9" s="677"/>
      <c r="AB9" s="677"/>
      <c r="AC9" s="677"/>
      <c r="AD9" s="678">
        <v>22970</v>
      </c>
      <c r="AE9" s="678"/>
      <c r="AF9" s="678"/>
      <c r="AG9" s="678"/>
      <c r="AH9" s="678"/>
      <c r="AI9" s="678"/>
      <c r="AJ9" s="678"/>
      <c r="AK9" s="678"/>
      <c r="AL9" s="643">
        <v>0.2</v>
      </c>
      <c r="AM9" s="644"/>
      <c r="AN9" s="644"/>
      <c r="AO9" s="679"/>
      <c r="AP9" s="637" t="s">
        <v>242</v>
      </c>
      <c r="AQ9" s="638"/>
      <c r="AR9" s="638"/>
      <c r="AS9" s="638"/>
      <c r="AT9" s="638"/>
      <c r="AU9" s="638"/>
      <c r="AV9" s="638"/>
      <c r="AW9" s="638"/>
      <c r="AX9" s="638"/>
      <c r="AY9" s="638"/>
      <c r="AZ9" s="638"/>
      <c r="BA9" s="638"/>
      <c r="BB9" s="638"/>
      <c r="BC9" s="638"/>
      <c r="BD9" s="638"/>
      <c r="BE9" s="638"/>
      <c r="BF9" s="639"/>
      <c r="BG9" s="640">
        <v>3163232</v>
      </c>
      <c r="BH9" s="641"/>
      <c r="BI9" s="641"/>
      <c r="BJ9" s="641"/>
      <c r="BK9" s="641"/>
      <c r="BL9" s="641"/>
      <c r="BM9" s="641"/>
      <c r="BN9" s="642"/>
      <c r="BO9" s="677">
        <v>43.1</v>
      </c>
      <c r="BP9" s="677"/>
      <c r="BQ9" s="677"/>
      <c r="BR9" s="677"/>
      <c r="BS9" s="646" t="s">
        <v>129</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1024627</v>
      </c>
      <c r="CS9" s="641"/>
      <c r="CT9" s="641"/>
      <c r="CU9" s="641"/>
      <c r="CV9" s="641"/>
      <c r="CW9" s="641"/>
      <c r="CX9" s="641"/>
      <c r="CY9" s="642"/>
      <c r="CZ9" s="677">
        <v>7.1</v>
      </c>
      <c r="DA9" s="677"/>
      <c r="DB9" s="677"/>
      <c r="DC9" s="677"/>
      <c r="DD9" s="646">
        <v>7252</v>
      </c>
      <c r="DE9" s="641"/>
      <c r="DF9" s="641"/>
      <c r="DG9" s="641"/>
      <c r="DH9" s="641"/>
      <c r="DI9" s="641"/>
      <c r="DJ9" s="641"/>
      <c r="DK9" s="641"/>
      <c r="DL9" s="641"/>
      <c r="DM9" s="641"/>
      <c r="DN9" s="641"/>
      <c r="DO9" s="641"/>
      <c r="DP9" s="642"/>
      <c r="DQ9" s="646">
        <v>1001847</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129</v>
      </c>
      <c r="S10" s="641"/>
      <c r="T10" s="641"/>
      <c r="U10" s="641"/>
      <c r="V10" s="641"/>
      <c r="W10" s="641"/>
      <c r="X10" s="641"/>
      <c r="Y10" s="642"/>
      <c r="Z10" s="677" t="s">
        <v>129</v>
      </c>
      <c r="AA10" s="677"/>
      <c r="AB10" s="677"/>
      <c r="AC10" s="677"/>
      <c r="AD10" s="678" t="s">
        <v>129</v>
      </c>
      <c r="AE10" s="678"/>
      <c r="AF10" s="678"/>
      <c r="AG10" s="678"/>
      <c r="AH10" s="678"/>
      <c r="AI10" s="678"/>
      <c r="AJ10" s="678"/>
      <c r="AK10" s="678"/>
      <c r="AL10" s="643" t="s">
        <v>129</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120392</v>
      </c>
      <c r="BH10" s="641"/>
      <c r="BI10" s="641"/>
      <c r="BJ10" s="641"/>
      <c r="BK10" s="641"/>
      <c r="BL10" s="641"/>
      <c r="BM10" s="641"/>
      <c r="BN10" s="642"/>
      <c r="BO10" s="677">
        <v>1.6</v>
      </c>
      <c r="BP10" s="677"/>
      <c r="BQ10" s="677"/>
      <c r="BR10" s="677"/>
      <c r="BS10" s="646" t="s">
        <v>129</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61573</v>
      </c>
      <c r="CS10" s="641"/>
      <c r="CT10" s="641"/>
      <c r="CU10" s="641"/>
      <c r="CV10" s="641"/>
      <c r="CW10" s="641"/>
      <c r="CX10" s="641"/>
      <c r="CY10" s="642"/>
      <c r="CZ10" s="677">
        <v>0.4</v>
      </c>
      <c r="DA10" s="677"/>
      <c r="DB10" s="677"/>
      <c r="DC10" s="677"/>
      <c r="DD10" s="646" t="s">
        <v>129</v>
      </c>
      <c r="DE10" s="641"/>
      <c r="DF10" s="641"/>
      <c r="DG10" s="641"/>
      <c r="DH10" s="641"/>
      <c r="DI10" s="641"/>
      <c r="DJ10" s="641"/>
      <c r="DK10" s="641"/>
      <c r="DL10" s="641"/>
      <c r="DM10" s="641"/>
      <c r="DN10" s="641"/>
      <c r="DO10" s="641"/>
      <c r="DP10" s="642"/>
      <c r="DQ10" s="646">
        <v>54189</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801113</v>
      </c>
      <c r="S11" s="641"/>
      <c r="T11" s="641"/>
      <c r="U11" s="641"/>
      <c r="V11" s="641"/>
      <c r="W11" s="641"/>
      <c r="X11" s="641"/>
      <c r="Y11" s="642"/>
      <c r="Z11" s="643">
        <v>5.3</v>
      </c>
      <c r="AA11" s="644"/>
      <c r="AB11" s="644"/>
      <c r="AC11" s="645"/>
      <c r="AD11" s="646">
        <v>801113</v>
      </c>
      <c r="AE11" s="641"/>
      <c r="AF11" s="641"/>
      <c r="AG11" s="641"/>
      <c r="AH11" s="641"/>
      <c r="AI11" s="641"/>
      <c r="AJ11" s="641"/>
      <c r="AK11" s="642"/>
      <c r="AL11" s="643">
        <v>8.4</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309715</v>
      </c>
      <c r="BH11" s="641"/>
      <c r="BI11" s="641"/>
      <c r="BJ11" s="641"/>
      <c r="BK11" s="641"/>
      <c r="BL11" s="641"/>
      <c r="BM11" s="641"/>
      <c r="BN11" s="642"/>
      <c r="BO11" s="677">
        <v>4.2</v>
      </c>
      <c r="BP11" s="677"/>
      <c r="BQ11" s="677"/>
      <c r="BR11" s="677"/>
      <c r="BS11" s="646">
        <v>23598</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229558</v>
      </c>
      <c r="CS11" s="641"/>
      <c r="CT11" s="641"/>
      <c r="CU11" s="641"/>
      <c r="CV11" s="641"/>
      <c r="CW11" s="641"/>
      <c r="CX11" s="641"/>
      <c r="CY11" s="642"/>
      <c r="CZ11" s="677">
        <v>1.6</v>
      </c>
      <c r="DA11" s="677"/>
      <c r="DB11" s="677"/>
      <c r="DC11" s="677"/>
      <c r="DD11" s="646">
        <v>36814</v>
      </c>
      <c r="DE11" s="641"/>
      <c r="DF11" s="641"/>
      <c r="DG11" s="641"/>
      <c r="DH11" s="641"/>
      <c r="DI11" s="641"/>
      <c r="DJ11" s="641"/>
      <c r="DK11" s="641"/>
      <c r="DL11" s="641"/>
      <c r="DM11" s="641"/>
      <c r="DN11" s="641"/>
      <c r="DO11" s="641"/>
      <c r="DP11" s="642"/>
      <c r="DQ11" s="646">
        <v>209708</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t="s">
        <v>129</v>
      </c>
      <c r="S12" s="641"/>
      <c r="T12" s="641"/>
      <c r="U12" s="641"/>
      <c r="V12" s="641"/>
      <c r="W12" s="641"/>
      <c r="X12" s="641"/>
      <c r="Y12" s="642"/>
      <c r="Z12" s="677" t="s">
        <v>129</v>
      </c>
      <c r="AA12" s="677"/>
      <c r="AB12" s="677"/>
      <c r="AC12" s="677"/>
      <c r="AD12" s="678" t="s">
        <v>129</v>
      </c>
      <c r="AE12" s="678"/>
      <c r="AF12" s="678"/>
      <c r="AG12" s="678"/>
      <c r="AH12" s="678"/>
      <c r="AI12" s="678"/>
      <c r="AJ12" s="678"/>
      <c r="AK12" s="678"/>
      <c r="AL12" s="643" t="s">
        <v>129</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3137487</v>
      </c>
      <c r="BH12" s="641"/>
      <c r="BI12" s="641"/>
      <c r="BJ12" s="641"/>
      <c r="BK12" s="641"/>
      <c r="BL12" s="641"/>
      <c r="BM12" s="641"/>
      <c r="BN12" s="642"/>
      <c r="BO12" s="677">
        <v>42.7</v>
      </c>
      <c r="BP12" s="677"/>
      <c r="BQ12" s="677"/>
      <c r="BR12" s="677"/>
      <c r="BS12" s="646" t="s">
        <v>129</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131055</v>
      </c>
      <c r="CS12" s="641"/>
      <c r="CT12" s="641"/>
      <c r="CU12" s="641"/>
      <c r="CV12" s="641"/>
      <c r="CW12" s="641"/>
      <c r="CX12" s="641"/>
      <c r="CY12" s="642"/>
      <c r="CZ12" s="677">
        <v>0.9</v>
      </c>
      <c r="DA12" s="677"/>
      <c r="DB12" s="677"/>
      <c r="DC12" s="677"/>
      <c r="DD12" s="646">
        <v>174</v>
      </c>
      <c r="DE12" s="641"/>
      <c r="DF12" s="641"/>
      <c r="DG12" s="641"/>
      <c r="DH12" s="641"/>
      <c r="DI12" s="641"/>
      <c r="DJ12" s="641"/>
      <c r="DK12" s="641"/>
      <c r="DL12" s="641"/>
      <c r="DM12" s="641"/>
      <c r="DN12" s="641"/>
      <c r="DO12" s="641"/>
      <c r="DP12" s="642"/>
      <c r="DQ12" s="646">
        <v>88143</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129</v>
      </c>
      <c r="S13" s="641"/>
      <c r="T13" s="641"/>
      <c r="U13" s="641"/>
      <c r="V13" s="641"/>
      <c r="W13" s="641"/>
      <c r="X13" s="641"/>
      <c r="Y13" s="642"/>
      <c r="Z13" s="677" t="s">
        <v>129</v>
      </c>
      <c r="AA13" s="677"/>
      <c r="AB13" s="677"/>
      <c r="AC13" s="677"/>
      <c r="AD13" s="678" t="s">
        <v>129</v>
      </c>
      <c r="AE13" s="678"/>
      <c r="AF13" s="678"/>
      <c r="AG13" s="678"/>
      <c r="AH13" s="678"/>
      <c r="AI13" s="678"/>
      <c r="AJ13" s="678"/>
      <c r="AK13" s="678"/>
      <c r="AL13" s="643" t="s">
        <v>129</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3134109</v>
      </c>
      <c r="BH13" s="641"/>
      <c r="BI13" s="641"/>
      <c r="BJ13" s="641"/>
      <c r="BK13" s="641"/>
      <c r="BL13" s="641"/>
      <c r="BM13" s="641"/>
      <c r="BN13" s="642"/>
      <c r="BO13" s="677">
        <v>42.7</v>
      </c>
      <c r="BP13" s="677"/>
      <c r="BQ13" s="677"/>
      <c r="BR13" s="677"/>
      <c r="BS13" s="646" t="s">
        <v>129</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1756672</v>
      </c>
      <c r="CS13" s="641"/>
      <c r="CT13" s="641"/>
      <c r="CU13" s="641"/>
      <c r="CV13" s="641"/>
      <c r="CW13" s="641"/>
      <c r="CX13" s="641"/>
      <c r="CY13" s="642"/>
      <c r="CZ13" s="677">
        <v>12.1</v>
      </c>
      <c r="DA13" s="677"/>
      <c r="DB13" s="677"/>
      <c r="DC13" s="677"/>
      <c r="DD13" s="646">
        <v>848473</v>
      </c>
      <c r="DE13" s="641"/>
      <c r="DF13" s="641"/>
      <c r="DG13" s="641"/>
      <c r="DH13" s="641"/>
      <c r="DI13" s="641"/>
      <c r="DJ13" s="641"/>
      <c r="DK13" s="641"/>
      <c r="DL13" s="641"/>
      <c r="DM13" s="641"/>
      <c r="DN13" s="641"/>
      <c r="DO13" s="641"/>
      <c r="DP13" s="642"/>
      <c r="DQ13" s="646">
        <v>1263461</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32360</v>
      </c>
      <c r="S14" s="641"/>
      <c r="T14" s="641"/>
      <c r="U14" s="641"/>
      <c r="V14" s="641"/>
      <c r="W14" s="641"/>
      <c r="X14" s="641"/>
      <c r="Y14" s="642"/>
      <c r="Z14" s="677">
        <v>0.2</v>
      </c>
      <c r="AA14" s="677"/>
      <c r="AB14" s="677"/>
      <c r="AC14" s="677"/>
      <c r="AD14" s="678">
        <v>32360</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94795</v>
      </c>
      <c r="BH14" s="641"/>
      <c r="BI14" s="641"/>
      <c r="BJ14" s="641"/>
      <c r="BK14" s="641"/>
      <c r="BL14" s="641"/>
      <c r="BM14" s="641"/>
      <c r="BN14" s="642"/>
      <c r="BO14" s="677">
        <v>1.3</v>
      </c>
      <c r="BP14" s="677"/>
      <c r="BQ14" s="677"/>
      <c r="BR14" s="677"/>
      <c r="BS14" s="646" t="s">
        <v>129</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685484</v>
      </c>
      <c r="CS14" s="641"/>
      <c r="CT14" s="641"/>
      <c r="CU14" s="641"/>
      <c r="CV14" s="641"/>
      <c r="CW14" s="641"/>
      <c r="CX14" s="641"/>
      <c r="CY14" s="642"/>
      <c r="CZ14" s="677">
        <v>4.7</v>
      </c>
      <c r="DA14" s="677"/>
      <c r="DB14" s="677"/>
      <c r="DC14" s="677"/>
      <c r="DD14" s="646">
        <v>216</v>
      </c>
      <c r="DE14" s="641"/>
      <c r="DF14" s="641"/>
      <c r="DG14" s="641"/>
      <c r="DH14" s="641"/>
      <c r="DI14" s="641"/>
      <c r="DJ14" s="641"/>
      <c r="DK14" s="641"/>
      <c r="DL14" s="641"/>
      <c r="DM14" s="641"/>
      <c r="DN14" s="641"/>
      <c r="DO14" s="641"/>
      <c r="DP14" s="642"/>
      <c r="DQ14" s="646">
        <v>681858</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129</v>
      </c>
      <c r="S15" s="641"/>
      <c r="T15" s="641"/>
      <c r="U15" s="641"/>
      <c r="V15" s="641"/>
      <c r="W15" s="641"/>
      <c r="X15" s="641"/>
      <c r="Y15" s="642"/>
      <c r="Z15" s="677" t="s">
        <v>129</v>
      </c>
      <c r="AA15" s="677"/>
      <c r="AB15" s="677"/>
      <c r="AC15" s="677"/>
      <c r="AD15" s="678" t="s">
        <v>129</v>
      </c>
      <c r="AE15" s="678"/>
      <c r="AF15" s="678"/>
      <c r="AG15" s="678"/>
      <c r="AH15" s="678"/>
      <c r="AI15" s="678"/>
      <c r="AJ15" s="678"/>
      <c r="AK15" s="678"/>
      <c r="AL15" s="643" t="s">
        <v>129</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252735</v>
      </c>
      <c r="BH15" s="641"/>
      <c r="BI15" s="641"/>
      <c r="BJ15" s="641"/>
      <c r="BK15" s="641"/>
      <c r="BL15" s="641"/>
      <c r="BM15" s="641"/>
      <c r="BN15" s="642"/>
      <c r="BO15" s="677">
        <v>3.4</v>
      </c>
      <c r="BP15" s="677"/>
      <c r="BQ15" s="677"/>
      <c r="BR15" s="677"/>
      <c r="BS15" s="646" t="s">
        <v>129</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1292697</v>
      </c>
      <c r="CS15" s="641"/>
      <c r="CT15" s="641"/>
      <c r="CU15" s="641"/>
      <c r="CV15" s="641"/>
      <c r="CW15" s="641"/>
      <c r="CX15" s="641"/>
      <c r="CY15" s="642"/>
      <c r="CZ15" s="677">
        <v>8.9</v>
      </c>
      <c r="DA15" s="677"/>
      <c r="DB15" s="677"/>
      <c r="DC15" s="677"/>
      <c r="DD15" s="646">
        <v>36144</v>
      </c>
      <c r="DE15" s="641"/>
      <c r="DF15" s="641"/>
      <c r="DG15" s="641"/>
      <c r="DH15" s="641"/>
      <c r="DI15" s="641"/>
      <c r="DJ15" s="641"/>
      <c r="DK15" s="641"/>
      <c r="DL15" s="641"/>
      <c r="DM15" s="641"/>
      <c r="DN15" s="641"/>
      <c r="DO15" s="641"/>
      <c r="DP15" s="642"/>
      <c r="DQ15" s="646">
        <v>1232005</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9794</v>
      </c>
      <c r="S16" s="641"/>
      <c r="T16" s="641"/>
      <c r="U16" s="641"/>
      <c r="V16" s="641"/>
      <c r="W16" s="641"/>
      <c r="X16" s="641"/>
      <c r="Y16" s="642"/>
      <c r="Z16" s="677">
        <v>0.1</v>
      </c>
      <c r="AA16" s="677"/>
      <c r="AB16" s="677"/>
      <c r="AC16" s="677"/>
      <c r="AD16" s="678">
        <v>9794</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129</v>
      </c>
      <c r="BH16" s="641"/>
      <c r="BI16" s="641"/>
      <c r="BJ16" s="641"/>
      <c r="BK16" s="641"/>
      <c r="BL16" s="641"/>
      <c r="BM16" s="641"/>
      <c r="BN16" s="642"/>
      <c r="BO16" s="677" t="s">
        <v>129</v>
      </c>
      <c r="BP16" s="677"/>
      <c r="BQ16" s="677"/>
      <c r="BR16" s="677"/>
      <c r="BS16" s="646" t="s">
        <v>129</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t="s">
        <v>129</v>
      </c>
      <c r="CS16" s="641"/>
      <c r="CT16" s="641"/>
      <c r="CU16" s="641"/>
      <c r="CV16" s="641"/>
      <c r="CW16" s="641"/>
      <c r="CX16" s="641"/>
      <c r="CY16" s="642"/>
      <c r="CZ16" s="677" t="s">
        <v>129</v>
      </c>
      <c r="DA16" s="677"/>
      <c r="DB16" s="677"/>
      <c r="DC16" s="677"/>
      <c r="DD16" s="646" t="s">
        <v>129</v>
      </c>
      <c r="DE16" s="641"/>
      <c r="DF16" s="641"/>
      <c r="DG16" s="641"/>
      <c r="DH16" s="641"/>
      <c r="DI16" s="641"/>
      <c r="DJ16" s="641"/>
      <c r="DK16" s="641"/>
      <c r="DL16" s="641"/>
      <c r="DM16" s="641"/>
      <c r="DN16" s="641"/>
      <c r="DO16" s="641"/>
      <c r="DP16" s="642"/>
      <c r="DQ16" s="646" t="s">
        <v>129</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141192</v>
      </c>
      <c r="S17" s="641"/>
      <c r="T17" s="641"/>
      <c r="U17" s="641"/>
      <c r="V17" s="641"/>
      <c r="W17" s="641"/>
      <c r="X17" s="641"/>
      <c r="Y17" s="642"/>
      <c r="Z17" s="677">
        <v>0.9</v>
      </c>
      <c r="AA17" s="677"/>
      <c r="AB17" s="677"/>
      <c r="AC17" s="677"/>
      <c r="AD17" s="678">
        <v>141192</v>
      </c>
      <c r="AE17" s="678"/>
      <c r="AF17" s="678"/>
      <c r="AG17" s="678"/>
      <c r="AH17" s="678"/>
      <c r="AI17" s="678"/>
      <c r="AJ17" s="678"/>
      <c r="AK17" s="678"/>
      <c r="AL17" s="643">
        <v>1.5</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129</v>
      </c>
      <c r="BH17" s="641"/>
      <c r="BI17" s="641"/>
      <c r="BJ17" s="641"/>
      <c r="BK17" s="641"/>
      <c r="BL17" s="641"/>
      <c r="BM17" s="641"/>
      <c r="BN17" s="642"/>
      <c r="BO17" s="677" t="s">
        <v>129</v>
      </c>
      <c r="BP17" s="677"/>
      <c r="BQ17" s="677"/>
      <c r="BR17" s="677"/>
      <c r="BS17" s="646" t="s">
        <v>129</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1312998</v>
      </c>
      <c r="CS17" s="641"/>
      <c r="CT17" s="641"/>
      <c r="CU17" s="641"/>
      <c r="CV17" s="641"/>
      <c r="CW17" s="641"/>
      <c r="CX17" s="641"/>
      <c r="CY17" s="642"/>
      <c r="CZ17" s="677">
        <v>9.1</v>
      </c>
      <c r="DA17" s="677"/>
      <c r="DB17" s="677"/>
      <c r="DC17" s="677"/>
      <c r="DD17" s="646" t="s">
        <v>129</v>
      </c>
      <c r="DE17" s="641"/>
      <c r="DF17" s="641"/>
      <c r="DG17" s="641"/>
      <c r="DH17" s="641"/>
      <c r="DI17" s="641"/>
      <c r="DJ17" s="641"/>
      <c r="DK17" s="641"/>
      <c r="DL17" s="641"/>
      <c r="DM17" s="641"/>
      <c r="DN17" s="641"/>
      <c r="DO17" s="641"/>
      <c r="DP17" s="642"/>
      <c r="DQ17" s="646">
        <v>1312998</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59500</v>
      </c>
      <c r="S18" s="641"/>
      <c r="T18" s="641"/>
      <c r="U18" s="641"/>
      <c r="V18" s="641"/>
      <c r="W18" s="641"/>
      <c r="X18" s="641"/>
      <c r="Y18" s="642"/>
      <c r="Z18" s="677">
        <v>0.4</v>
      </c>
      <c r="AA18" s="677"/>
      <c r="AB18" s="677"/>
      <c r="AC18" s="677"/>
      <c r="AD18" s="678">
        <v>59500</v>
      </c>
      <c r="AE18" s="678"/>
      <c r="AF18" s="678"/>
      <c r="AG18" s="678"/>
      <c r="AH18" s="678"/>
      <c r="AI18" s="678"/>
      <c r="AJ18" s="678"/>
      <c r="AK18" s="678"/>
      <c r="AL18" s="643">
        <v>0.6</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129</v>
      </c>
      <c r="BH18" s="641"/>
      <c r="BI18" s="641"/>
      <c r="BJ18" s="641"/>
      <c r="BK18" s="641"/>
      <c r="BL18" s="641"/>
      <c r="BM18" s="641"/>
      <c r="BN18" s="642"/>
      <c r="BO18" s="677" t="s">
        <v>129</v>
      </c>
      <c r="BP18" s="677"/>
      <c r="BQ18" s="677"/>
      <c r="BR18" s="677"/>
      <c r="BS18" s="646" t="s">
        <v>129</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129</v>
      </c>
      <c r="CS18" s="641"/>
      <c r="CT18" s="641"/>
      <c r="CU18" s="641"/>
      <c r="CV18" s="641"/>
      <c r="CW18" s="641"/>
      <c r="CX18" s="641"/>
      <c r="CY18" s="642"/>
      <c r="CZ18" s="677" t="s">
        <v>129</v>
      </c>
      <c r="DA18" s="677"/>
      <c r="DB18" s="677"/>
      <c r="DC18" s="677"/>
      <c r="DD18" s="646" t="s">
        <v>129</v>
      </c>
      <c r="DE18" s="641"/>
      <c r="DF18" s="641"/>
      <c r="DG18" s="641"/>
      <c r="DH18" s="641"/>
      <c r="DI18" s="641"/>
      <c r="DJ18" s="641"/>
      <c r="DK18" s="641"/>
      <c r="DL18" s="641"/>
      <c r="DM18" s="641"/>
      <c r="DN18" s="641"/>
      <c r="DO18" s="641"/>
      <c r="DP18" s="642"/>
      <c r="DQ18" s="646" t="s">
        <v>129</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4119</v>
      </c>
      <c r="S19" s="641"/>
      <c r="T19" s="641"/>
      <c r="U19" s="641"/>
      <c r="V19" s="641"/>
      <c r="W19" s="641"/>
      <c r="X19" s="641"/>
      <c r="Y19" s="642"/>
      <c r="Z19" s="677">
        <v>0</v>
      </c>
      <c r="AA19" s="677"/>
      <c r="AB19" s="677"/>
      <c r="AC19" s="677"/>
      <c r="AD19" s="678">
        <v>4119</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170915</v>
      </c>
      <c r="BH19" s="641"/>
      <c r="BI19" s="641"/>
      <c r="BJ19" s="641"/>
      <c r="BK19" s="641"/>
      <c r="BL19" s="641"/>
      <c r="BM19" s="641"/>
      <c r="BN19" s="642"/>
      <c r="BO19" s="677">
        <v>2.2999999999999998</v>
      </c>
      <c r="BP19" s="677"/>
      <c r="BQ19" s="677"/>
      <c r="BR19" s="677"/>
      <c r="BS19" s="646" t="s">
        <v>129</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129</v>
      </c>
      <c r="CS19" s="641"/>
      <c r="CT19" s="641"/>
      <c r="CU19" s="641"/>
      <c r="CV19" s="641"/>
      <c r="CW19" s="641"/>
      <c r="CX19" s="641"/>
      <c r="CY19" s="642"/>
      <c r="CZ19" s="677" t="s">
        <v>129</v>
      </c>
      <c r="DA19" s="677"/>
      <c r="DB19" s="677"/>
      <c r="DC19" s="677"/>
      <c r="DD19" s="646" t="s">
        <v>129</v>
      </c>
      <c r="DE19" s="641"/>
      <c r="DF19" s="641"/>
      <c r="DG19" s="641"/>
      <c r="DH19" s="641"/>
      <c r="DI19" s="641"/>
      <c r="DJ19" s="641"/>
      <c r="DK19" s="641"/>
      <c r="DL19" s="641"/>
      <c r="DM19" s="641"/>
      <c r="DN19" s="641"/>
      <c r="DO19" s="641"/>
      <c r="DP19" s="642"/>
      <c r="DQ19" s="646" t="s">
        <v>129</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1227</v>
      </c>
      <c r="S20" s="641"/>
      <c r="T20" s="641"/>
      <c r="U20" s="641"/>
      <c r="V20" s="641"/>
      <c r="W20" s="641"/>
      <c r="X20" s="641"/>
      <c r="Y20" s="642"/>
      <c r="Z20" s="677">
        <v>0</v>
      </c>
      <c r="AA20" s="677"/>
      <c r="AB20" s="677"/>
      <c r="AC20" s="677"/>
      <c r="AD20" s="678">
        <v>1227</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170915</v>
      </c>
      <c r="BH20" s="641"/>
      <c r="BI20" s="641"/>
      <c r="BJ20" s="641"/>
      <c r="BK20" s="641"/>
      <c r="BL20" s="641"/>
      <c r="BM20" s="641"/>
      <c r="BN20" s="642"/>
      <c r="BO20" s="677">
        <v>2.2999999999999998</v>
      </c>
      <c r="BP20" s="677"/>
      <c r="BQ20" s="677"/>
      <c r="BR20" s="677"/>
      <c r="BS20" s="646" t="s">
        <v>129</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14483337</v>
      </c>
      <c r="CS20" s="641"/>
      <c r="CT20" s="641"/>
      <c r="CU20" s="641"/>
      <c r="CV20" s="641"/>
      <c r="CW20" s="641"/>
      <c r="CX20" s="641"/>
      <c r="CY20" s="642"/>
      <c r="CZ20" s="677">
        <v>100</v>
      </c>
      <c r="DA20" s="677"/>
      <c r="DB20" s="677"/>
      <c r="DC20" s="677"/>
      <c r="DD20" s="646">
        <v>1083071</v>
      </c>
      <c r="DE20" s="641"/>
      <c r="DF20" s="641"/>
      <c r="DG20" s="641"/>
      <c r="DH20" s="641"/>
      <c r="DI20" s="641"/>
      <c r="DJ20" s="641"/>
      <c r="DK20" s="641"/>
      <c r="DL20" s="641"/>
      <c r="DM20" s="641"/>
      <c r="DN20" s="641"/>
      <c r="DO20" s="641"/>
      <c r="DP20" s="642"/>
      <c r="DQ20" s="646">
        <v>10682218</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76346</v>
      </c>
      <c r="S21" s="641"/>
      <c r="T21" s="641"/>
      <c r="U21" s="641"/>
      <c r="V21" s="641"/>
      <c r="W21" s="641"/>
      <c r="X21" s="641"/>
      <c r="Y21" s="642"/>
      <c r="Z21" s="677">
        <v>0.5</v>
      </c>
      <c r="AA21" s="677"/>
      <c r="AB21" s="677"/>
      <c r="AC21" s="677"/>
      <c r="AD21" s="678">
        <v>76346</v>
      </c>
      <c r="AE21" s="678"/>
      <c r="AF21" s="678"/>
      <c r="AG21" s="678"/>
      <c r="AH21" s="678"/>
      <c r="AI21" s="678"/>
      <c r="AJ21" s="678"/>
      <c r="AK21" s="678"/>
      <c r="AL21" s="643">
        <v>0.8</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t="s">
        <v>129</v>
      </c>
      <c r="BH21" s="641"/>
      <c r="BI21" s="641"/>
      <c r="BJ21" s="641"/>
      <c r="BK21" s="641"/>
      <c r="BL21" s="641"/>
      <c r="BM21" s="641"/>
      <c r="BN21" s="642"/>
      <c r="BO21" s="677" t="s">
        <v>129</v>
      </c>
      <c r="BP21" s="677"/>
      <c r="BQ21" s="677"/>
      <c r="BR21" s="677"/>
      <c r="BS21" s="646" t="s">
        <v>129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1248800</v>
      </c>
      <c r="S22" s="641"/>
      <c r="T22" s="641"/>
      <c r="U22" s="641"/>
      <c r="V22" s="641"/>
      <c r="W22" s="641"/>
      <c r="X22" s="641"/>
      <c r="Y22" s="642"/>
      <c r="Z22" s="677">
        <v>8.1999999999999993</v>
      </c>
      <c r="AA22" s="677"/>
      <c r="AB22" s="677"/>
      <c r="AC22" s="677"/>
      <c r="AD22" s="678">
        <v>1105046</v>
      </c>
      <c r="AE22" s="678"/>
      <c r="AF22" s="678"/>
      <c r="AG22" s="678"/>
      <c r="AH22" s="678"/>
      <c r="AI22" s="678"/>
      <c r="AJ22" s="678"/>
      <c r="AK22" s="678"/>
      <c r="AL22" s="643">
        <v>11.6</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129</v>
      </c>
      <c r="BH22" s="641"/>
      <c r="BI22" s="641"/>
      <c r="BJ22" s="641"/>
      <c r="BK22" s="641"/>
      <c r="BL22" s="641"/>
      <c r="BM22" s="641"/>
      <c r="BN22" s="642"/>
      <c r="BO22" s="677" t="s">
        <v>129</v>
      </c>
      <c r="BP22" s="677"/>
      <c r="BQ22" s="677"/>
      <c r="BR22" s="677"/>
      <c r="BS22" s="646" t="s">
        <v>129</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1105046</v>
      </c>
      <c r="S23" s="641"/>
      <c r="T23" s="641"/>
      <c r="U23" s="641"/>
      <c r="V23" s="641"/>
      <c r="W23" s="641"/>
      <c r="X23" s="641"/>
      <c r="Y23" s="642"/>
      <c r="Z23" s="677">
        <v>7.3</v>
      </c>
      <c r="AA23" s="677"/>
      <c r="AB23" s="677"/>
      <c r="AC23" s="677"/>
      <c r="AD23" s="678">
        <v>1105046</v>
      </c>
      <c r="AE23" s="678"/>
      <c r="AF23" s="678"/>
      <c r="AG23" s="678"/>
      <c r="AH23" s="678"/>
      <c r="AI23" s="678"/>
      <c r="AJ23" s="678"/>
      <c r="AK23" s="678"/>
      <c r="AL23" s="643">
        <v>11.6</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v>170915</v>
      </c>
      <c r="BH23" s="641"/>
      <c r="BI23" s="641"/>
      <c r="BJ23" s="641"/>
      <c r="BK23" s="641"/>
      <c r="BL23" s="641"/>
      <c r="BM23" s="641"/>
      <c r="BN23" s="642"/>
      <c r="BO23" s="677">
        <v>2.2999999999999998</v>
      </c>
      <c r="BP23" s="677"/>
      <c r="BQ23" s="677"/>
      <c r="BR23" s="677"/>
      <c r="BS23" s="646" t="s">
        <v>129</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143754</v>
      </c>
      <c r="S24" s="641"/>
      <c r="T24" s="641"/>
      <c r="U24" s="641"/>
      <c r="V24" s="641"/>
      <c r="W24" s="641"/>
      <c r="X24" s="641"/>
      <c r="Y24" s="642"/>
      <c r="Z24" s="677">
        <v>0.9</v>
      </c>
      <c r="AA24" s="677"/>
      <c r="AB24" s="677"/>
      <c r="AC24" s="677"/>
      <c r="AD24" s="678" t="s">
        <v>129</v>
      </c>
      <c r="AE24" s="678"/>
      <c r="AF24" s="678"/>
      <c r="AG24" s="678"/>
      <c r="AH24" s="678"/>
      <c r="AI24" s="678"/>
      <c r="AJ24" s="678"/>
      <c r="AK24" s="678"/>
      <c r="AL24" s="643" t="s">
        <v>129</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129</v>
      </c>
      <c r="BH24" s="641"/>
      <c r="BI24" s="641"/>
      <c r="BJ24" s="641"/>
      <c r="BK24" s="641"/>
      <c r="BL24" s="641"/>
      <c r="BM24" s="641"/>
      <c r="BN24" s="642"/>
      <c r="BO24" s="677" t="s">
        <v>129</v>
      </c>
      <c r="BP24" s="677"/>
      <c r="BQ24" s="677"/>
      <c r="BR24" s="677"/>
      <c r="BS24" s="646" t="s">
        <v>129</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7229558</v>
      </c>
      <c r="CS24" s="696"/>
      <c r="CT24" s="696"/>
      <c r="CU24" s="696"/>
      <c r="CV24" s="696"/>
      <c r="CW24" s="696"/>
      <c r="CX24" s="696"/>
      <c r="CY24" s="739"/>
      <c r="CZ24" s="740">
        <v>49.9</v>
      </c>
      <c r="DA24" s="713"/>
      <c r="DB24" s="713"/>
      <c r="DC24" s="743"/>
      <c r="DD24" s="738">
        <v>4645865</v>
      </c>
      <c r="DE24" s="696"/>
      <c r="DF24" s="696"/>
      <c r="DG24" s="696"/>
      <c r="DH24" s="696"/>
      <c r="DI24" s="696"/>
      <c r="DJ24" s="696"/>
      <c r="DK24" s="739"/>
      <c r="DL24" s="738">
        <v>4615823</v>
      </c>
      <c r="DM24" s="696"/>
      <c r="DN24" s="696"/>
      <c r="DO24" s="696"/>
      <c r="DP24" s="696"/>
      <c r="DQ24" s="696"/>
      <c r="DR24" s="696"/>
      <c r="DS24" s="696"/>
      <c r="DT24" s="696"/>
      <c r="DU24" s="696"/>
      <c r="DV24" s="739"/>
      <c r="DW24" s="740">
        <v>45.5</v>
      </c>
      <c r="DX24" s="713"/>
      <c r="DY24" s="713"/>
      <c r="DZ24" s="713"/>
      <c r="EA24" s="713"/>
      <c r="EB24" s="713"/>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129</v>
      </c>
      <c r="S25" s="641"/>
      <c r="T25" s="641"/>
      <c r="U25" s="641"/>
      <c r="V25" s="641"/>
      <c r="W25" s="641"/>
      <c r="X25" s="641"/>
      <c r="Y25" s="642"/>
      <c r="Z25" s="677" t="s">
        <v>129</v>
      </c>
      <c r="AA25" s="677"/>
      <c r="AB25" s="677"/>
      <c r="AC25" s="677"/>
      <c r="AD25" s="678" t="s">
        <v>129</v>
      </c>
      <c r="AE25" s="678"/>
      <c r="AF25" s="678"/>
      <c r="AG25" s="678"/>
      <c r="AH25" s="678"/>
      <c r="AI25" s="678"/>
      <c r="AJ25" s="678"/>
      <c r="AK25" s="678"/>
      <c r="AL25" s="643" t="s">
        <v>129</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129</v>
      </c>
      <c r="BH25" s="641"/>
      <c r="BI25" s="641"/>
      <c r="BJ25" s="641"/>
      <c r="BK25" s="641"/>
      <c r="BL25" s="641"/>
      <c r="BM25" s="641"/>
      <c r="BN25" s="642"/>
      <c r="BO25" s="677" t="s">
        <v>129</v>
      </c>
      <c r="BP25" s="677"/>
      <c r="BQ25" s="677"/>
      <c r="BR25" s="677"/>
      <c r="BS25" s="646" t="s">
        <v>129</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2508949</v>
      </c>
      <c r="CS25" s="659"/>
      <c r="CT25" s="659"/>
      <c r="CU25" s="659"/>
      <c r="CV25" s="659"/>
      <c r="CW25" s="659"/>
      <c r="CX25" s="659"/>
      <c r="CY25" s="660"/>
      <c r="CZ25" s="643">
        <v>17.3</v>
      </c>
      <c r="DA25" s="661"/>
      <c r="DB25" s="661"/>
      <c r="DC25" s="662"/>
      <c r="DD25" s="646">
        <v>2259547</v>
      </c>
      <c r="DE25" s="659"/>
      <c r="DF25" s="659"/>
      <c r="DG25" s="659"/>
      <c r="DH25" s="659"/>
      <c r="DI25" s="659"/>
      <c r="DJ25" s="659"/>
      <c r="DK25" s="660"/>
      <c r="DL25" s="646">
        <v>2229505</v>
      </c>
      <c r="DM25" s="659"/>
      <c r="DN25" s="659"/>
      <c r="DO25" s="659"/>
      <c r="DP25" s="659"/>
      <c r="DQ25" s="659"/>
      <c r="DR25" s="659"/>
      <c r="DS25" s="659"/>
      <c r="DT25" s="659"/>
      <c r="DU25" s="659"/>
      <c r="DV25" s="660"/>
      <c r="DW25" s="643">
        <v>22</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9789390</v>
      </c>
      <c r="S26" s="641"/>
      <c r="T26" s="641"/>
      <c r="U26" s="641"/>
      <c r="V26" s="641"/>
      <c r="W26" s="641"/>
      <c r="X26" s="641"/>
      <c r="Y26" s="642"/>
      <c r="Z26" s="677">
        <v>64.599999999999994</v>
      </c>
      <c r="AA26" s="677"/>
      <c r="AB26" s="677"/>
      <c r="AC26" s="677"/>
      <c r="AD26" s="678">
        <v>9474721</v>
      </c>
      <c r="AE26" s="678"/>
      <c r="AF26" s="678"/>
      <c r="AG26" s="678"/>
      <c r="AH26" s="678"/>
      <c r="AI26" s="678"/>
      <c r="AJ26" s="678"/>
      <c r="AK26" s="678"/>
      <c r="AL26" s="643">
        <v>99.5</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129</v>
      </c>
      <c r="BH26" s="641"/>
      <c r="BI26" s="641"/>
      <c r="BJ26" s="641"/>
      <c r="BK26" s="641"/>
      <c r="BL26" s="641"/>
      <c r="BM26" s="641"/>
      <c r="BN26" s="642"/>
      <c r="BO26" s="677" t="s">
        <v>129</v>
      </c>
      <c r="BP26" s="677"/>
      <c r="BQ26" s="677"/>
      <c r="BR26" s="677"/>
      <c r="BS26" s="646" t="s">
        <v>129</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1754410</v>
      </c>
      <c r="CS26" s="641"/>
      <c r="CT26" s="641"/>
      <c r="CU26" s="641"/>
      <c r="CV26" s="641"/>
      <c r="CW26" s="641"/>
      <c r="CX26" s="641"/>
      <c r="CY26" s="642"/>
      <c r="CZ26" s="643">
        <v>12.1</v>
      </c>
      <c r="DA26" s="661"/>
      <c r="DB26" s="661"/>
      <c r="DC26" s="662"/>
      <c r="DD26" s="646">
        <v>1526271</v>
      </c>
      <c r="DE26" s="641"/>
      <c r="DF26" s="641"/>
      <c r="DG26" s="641"/>
      <c r="DH26" s="641"/>
      <c r="DI26" s="641"/>
      <c r="DJ26" s="641"/>
      <c r="DK26" s="642"/>
      <c r="DL26" s="646" t="s">
        <v>129</v>
      </c>
      <c r="DM26" s="641"/>
      <c r="DN26" s="641"/>
      <c r="DO26" s="641"/>
      <c r="DP26" s="641"/>
      <c r="DQ26" s="641"/>
      <c r="DR26" s="641"/>
      <c r="DS26" s="641"/>
      <c r="DT26" s="641"/>
      <c r="DU26" s="641"/>
      <c r="DV26" s="642"/>
      <c r="DW26" s="643" t="s">
        <v>129</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6089</v>
      </c>
      <c r="S27" s="641"/>
      <c r="T27" s="641"/>
      <c r="U27" s="641"/>
      <c r="V27" s="641"/>
      <c r="W27" s="641"/>
      <c r="X27" s="641"/>
      <c r="Y27" s="642"/>
      <c r="Z27" s="677">
        <v>0</v>
      </c>
      <c r="AA27" s="677"/>
      <c r="AB27" s="677"/>
      <c r="AC27" s="677"/>
      <c r="AD27" s="678">
        <v>6089</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7345157</v>
      </c>
      <c r="BH27" s="641"/>
      <c r="BI27" s="641"/>
      <c r="BJ27" s="641"/>
      <c r="BK27" s="641"/>
      <c r="BL27" s="641"/>
      <c r="BM27" s="641"/>
      <c r="BN27" s="642"/>
      <c r="BO27" s="677">
        <v>100</v>
      </c>
      <c r="BP27" s="677"/>
      <c r="BQ27" s="677"/>
      <c r="BR27" s="677"/>
      <c r="BS27" s="646">
        <v>23598</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3407611</v>
      </c>
      <c r="CS27" s="659"/>
      <c r="CT27" s="659"/>
      <c r="CU27" s="659"/>
      <c r="CV27" s="659"/>
      <c r="CW27" s="659"/>
      <c r="CX27" s="659"/>
      <c r="CY27" s="660"/>
      <c r="CZ27" s="643">
        <v>23.5</v>
      </c>
      <c r="DA27" s="661"/>
      <c r="DB27" s="661"/>
      <c r="DC27" s="662"/>
      <c r="DD27" s="646">
        <v>1073320</v>
      </c>
      <c r="DE27" s="659"/>
      <c r="DF27" s="659"/>
      <c r="DG27" s="659"/>
      <c r="DH27" s="659"/>
      <c r="DI27" s="659"/>
      <c r="DJ27" s="659"/>
      <c r="DK27" s="660"/>
      <c r="DL27" s="646">
        <v>1073320</v>
      </c>
      <c r="DM27" s="659"/>
      <c r="DN27" s="659"/>
      <c r="DO27" s="659"/>
      <c r="DP27" s="659"/>
      <c r="DQ27" s="659"/>
      <c r="DR27" s="659"/>
      <c r="DS27" s="659"/>
      <c r="DT27" s="659"/>
      <c r="DU27" s="659"/>
      <c r="DV27" s="660"/>
      <c r="DW27" s="643">
        <v>10.6</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6599</v>
      </c>
      <c r="S28" s="641"/>
      <c r="T28" s="641"/>
      <c r="U28" s="641"/>
      <c r="V28" s="641"/>
      <c r="W28" s="641"/>
      <c r="X28" s="641"/>
      <c r="Y28" s="642"/>
      <c r="Z28" s="677">
        <v>0</v>
      </c>
      <c r="AA28" s="677"/>
      <c r="AB28" s="677"/>
      <c r="AC28" s="677"/>
      <c r="AD28" s="678" t="s">
        <v>129</v>
      </c>
      <c r="AE28" s="678"/>
      <c r="AF28" s="678"/>
      <c r="AG28" s="678"/>
      <c r="AH28" s="678"/>
      <c r="AI28" s="678"/>
      <c r="AJ28" s="678"/>
      <c r="AK28" s="678"/>
      <c r="AL28" s="643" t="s">
        <v>129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1312998</v>
      </c>
      <c r="CS28" s="641"/>
      <c r="CT28" s="641"/>
      <c r="CU28" s="641"/>
      <c r="CV28" s="641"/>
      <c r="CW28" s="641"/>
      <c r="CX28" s="641"/>
      <c r="CY28" s="642"/>
      <c r="CZ28" s="643">
        <v>9.1</v>
      </c>
      <c r="DA28" s="661"/>
      <c r="DB28" s="661"/>
      <c r="DC28" s="662"/>
      <c r="DD28" s="646">
        <v>1312998</v>
      </c>
      <c r="DE28" s="641"/>
      <c r="DF28" s="641"/>
      <c r="DG28" s="641"/>
      <c r="DH28" s="641"/>
      <c r="DI28" s="641"/>
      <c r="DJ28" s="641"/>
      <c r="DK28" s="642"/>
      <c r="DL28" s="646">
        <v>1312998</v>
      </c>
      <c r="DM28" s="641"/>
      <c r="DN28" s="641"/>
      <c r="DO28" s="641"/>
      <c r="DP28" s="641"/>
      <c r="DQ28" s="641"/>
      <c r="DR28" s="641"/>
      <c r="DS28" s="641"/>
      <c r="DT28" s="641"/>
      <c r="DU28" s="641"/>
      <c r="DV28" s="642"/>
      <c r="DW28" s="643">
        <v>12.9</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231782</v>
      </c>
      <c r="S29" s="641"/>
      <c r="T29" s="641"/>
      <c r="U29" s="641"/>
      <c r="V29" s="641"/>
      <c r="W29" s="641"/>
      <c r="X29" s="641"/>
      <c r="Y29" s="642"/>
      <c r="Z29" s="677">
        <v>1.5</v>
      </c>
      <c r="AA29" s="677"/>
      <c r="AB29" s="677"/>
      <c r="AC29" s="677"/>
      <c r="AD29" s="678">
        <v>33665</v>
      </c>
      <c r="AE29" s="678"/>
      <c r="AF29" s="678"/>
      <c r="AG29" s="678"/>
      <c r="AH29" s="678"/>
      <c r="AI29" s="678"/>
      <c r="AJ29" s="678"/>
      <c r="AK29" s="678"/>
      <c r="AL29" s="643">
        <v>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69</v>
      </c>
      <c r="CG29" s="674"/>
      <c r="CH29" s="674"/>
      <c r="CI29" s="674"/>
      <c r="CJ29" s="674"/>
      <c r="CK29" s="674"/>
      <c r="CL29" s="674"/>
      <c r="CM29" s="674"/>
      <c r="CN29" s="674"/>
      <c r="CO29" s="674"/>
      <c r="CP29" s="674"/>
      <c r="CQ29" s="675"/>
      <c r="CR29" s="640">
        <v>1312998</v>
      </c>
      <c r="CS29" s="659"/>
      <c r="CT29" s="659"/>
      <c r="CU29" s="659"/>
      <c r="CV29" s="659"/>
      <c r="CW29" s="659"/>
      <c r="CX29" s="659"/>
      <c r="CY29" s="660"/>
      <c r="CZ29" s="643">
        <v>9.1</v>
      </c>
      <c r="DA29" s="661"/>
      <c r="DB29" s="661"/>
      <c r="DC29" s="662"/>
      <c r="DD29" s="646">
        <v>1312998</v>
      </c>
      <c r="DE29" s="659"/>
      <c r="DF29" s="659"/>
      <c r="DG29" s="659"/>
      <c r="DH29" s="659"/>
      <c r="DI29" s="659"/>
      <c r="DJ29" s="659"/>
      <c r="DK29" s="660"/>
      <c r="DL29" s="646">
        <v>1312998</v>
      </c>
      <c r="DM29" s="659"/>
      <c r="DN29" s="659"/>
      <c r="DO29" s="659"/>
      <c r="DP29" s="659"/>
      <c r="DQ29" s="659"/>
      <c r="DR29" s="659"/>
      <c r="DS29" s="659"/>
      <c r="DT29" s="659"/>
      <c r="DU29" s="659"/>
      <c r="DV29" s="660"/>
      <c r="DW29" s="643">
        <v>12.9</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21692</v>
      </c>
      <c r="S30" s="641"/>
      <c r="T30" s="641"/>
      <c r="U30" s="641"/>
      <c r="V30" s="641"/>
      <c r="W30" s="641"/>
      <c r="X30" s="641"/>
      <c r="Y30" s="642"/>
      <c r="Z30" s="677">
        <v>0.1</v>
      </c>
      <c r="AA30" s="677"/>
      <c r="AB30" s="677"/>
      <c r="AC30" s="677"/>
      <c r="AD30" s="678" t="s">
        <v>129</v>
      </c>
      <c r="AE30" s="678"/>
      <c r="AF30" s="678"/>
      <c r="AG30" s="678"/>
      <c r="AH30" s="678"/>
      <c r="AI30" s="678"/>
      <c r="AJ30" s="678"/>
      <c r="AK30" s="678"/>
      <c r="AL30" s="643" t="s">
        <v>129</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1"/>
      <c r="CE30" s="732"/>
      <c r="CF30" s="673" t="s">
        <v>308</v>
      </c>
      <c r="CG30" s="674"/>
      <c r="CH30" s="674"/>
      <c r="CI30" s="674"/>
      <c r="CJ30" s="674"/>
      <c r="CK30" s="674"/>
      <c r="CL30" s="674"/>
      <c r="CM30" s="674"/>
      <c r="CN30" s="674"/>
      <c r="CO30" s="674"/>
      <c r="CP30" s="674"/>
      <c r="CQ30" s="675"/>
      <c r="CR30" s="640">
        <v>1252772</v>
      </c>
      <c r="CS30" s="641"/>
      <c r="CT30" s="641"/>
      <c r="CU30" s="641"/>
      <c r="CV30" s="641"/>
      <c r="CW30" s="641"/>
      <c r="CX30" s="641"/>
      <c r="CY30" s="642"/>
      <c r="CZ30" s="643">
        <v>8.6</v>
      </c>
      <c r="DA30" s="661"/>
      <c r="DB30" s="661"/>
      <c r="DC30" s="662"/>
      <c r="DD30" s="646">
        <v>1252772</v>
      </c>
      <c r="DE30" s="641"/>
      <c r="DF30" s="641"/>
      <c r="DG30" s="641"/>
      <c r="DH30" s="641"/>
      <c r="DI30" s="641"/>
      <c r="DJ30" s="641"/>
      <c r="DK30" s="642"/>
      <c r="DL30" s="646">
        <v>1252772</v>
      </c>
      <c r="DM30" s="641"/>
      <c r="DN30" s="641"/>
      <c r="DO30" s="641"/>
      <c r="DP30" s="641"/>
      <c r="DQ30" s="641"/>
      <c r="DR30" s="641"/>
      <c r="DS30" s="641"/>
      <c r="DT30" s="641"/>
      <c r="DU30" s="641"/>
      <c r="DV30" s="642"/>
      <c r="DW30" s="643">
        <v>12.3</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2143655</v>
      </c>
      <c r="S31" s="641"/>
      <c r="T31" s="641"/>
      <c r="U31" s="641"/>
      <c r="V31" s="641"/>
      <c r="W31" s="641"/>
      <c r="X31" s="641"/>
      <c r="Y31" s="642"/>
      <c r="Z31" s="677">
        <v>14.1</v>
      </c>
      <c r="AA31" s="677"/>
      <c r="AB31" s="677"/>
      <c r="AC31" s="677"/>
      <c r="AD31" s="678" t="s">
        <v>129</v>
      </c>
      <c r="AE31" s="678"/>
      <c r="AF31" s="678"/>
      <c r="AG31" s="678"/>
      <c r="AH31" s="678"/>
      <c r="AI31" s="678"/>
      <c r="AJ31" s="678"/>
      <c r="AK31" s="678"/>
      <c r="AL31" s="643" t="s">
        <v>129</v>
      </c>
      <c r="AM31" s="644"/>
      <c r="AN31" s="644"/>
      <c r="AO31" s="679"/>
      <c r="AP31" s="715" t="s">
        <v>310</v>
      </c>
      <c r="AQ31" s="716"/>
      <c r="AR31" s="716"/>
      <c r="AS31" s="716"/>
      <c r="AT31" s="721" t="s">
        <v>311</v>
      </c>
      <c r="AU31" s="231"/>
      <c r="AV31" s="231"/>
      <c r="AW31" s="231"/>
      <c r="AX31" s="708" t="s">
        <v>186</v>
      </c>
      <c r="AY31" s="709"/>
      <c r="AZ31" s="709"/>
      <c r="BA31" s="709"/>
      <c r="BB31" s="709"/>
      <c r="BC31" s="709"/>
      <c r="BD31" s="709"/>
      <c r="BE31" s="709"/>
      <c r="BF31" s="710"/>
      <c r="BG31" s="711">
        <v>99.4</v>
      </c>
      <c r="BH31" s="712"/>
      <c r="BI31" s="712"/>
      <c r="BJ31" s="712"/>
      <c r="BK31" s="712"/>
      <c r="BL31" s="712"/>
      <c r="BM31" s="713">
        <v>98.5</v>
      </c>
      <c r="BN31" s="712"/>
      <c r="BO31" s="712"/>
      <c r="BP31" s="712"/>
      <c r="BQ31" s="714"/>
      <c r="BR31" s="711">
        <v>99.5</v>
      </c>
      <c r="BS31" s="712"/>
      <c r="BT31" s="712"/>
      <c r="BU31" s="712"/>
      <c r="BV31" s="712"/>
      <c r="BW31" s="712"/>
      <c r="BX31" s="713">
        <v>97.6</v>
      </c>
      <c r="BY31" s="712"/>
      <c r="BZ31" s="712"/>
      <c r="CA31" s="712"/>
      <c r="CB31" s="714"/>
      <c r="CD31" s="731"/>
      <c r="CE31" s="732"/>
      <c r="CF31" s="673" t="s">
        <v>312</v>
      </c>
      <c r="CG31" s="674"/>
      <c r="CH31" s="674"/>
      <c r="CI31" s="674"/>
      <c r="CJ31" s="674"/>
      <c r="CK31" s="674"/>
      <c r="CL31" s="674"/>
      <c r="CM31" s="674"/>
      <c r="CN31" s="674"/>
      <c r="CO31" s="674"/>
      <c r="CP31" s="674"/>
      <c r="CQ31" s="675"/>
      <c r="CR31" s="640">
        <v>60226</v>
      </c>
      <c r="CS31" s="659"/>
      <c r="CT31" s="659"/>
      <c r="CU31" s="659"/>
      <c r="CV31" s="659"/>
      <c r="CW31" s="659"/>
      <c r="CX31" s="659"/>
      <c r="CY31" s="660"/>
      <c r="CZ31" s="643">
        <v>0.4</v>
      </c>
      <c r="DA31" s="661"/>
      <c r="DB31" s="661"/>
      <c r="DC31" s="662"/>
      <c r="DD31" s="646">
        <v>60226</v>
      </c>
      <c r="DE31" s="659"/>
      <c r="DF31" s="659"/>
      <c r="DG31" s="659"/>
      <c r="DH31" s="659"/>
      <c r="DI31" s="659"/>
      <c r="DJ31" s="659"/>
      <c r="DK31" s="660"/>
      <c r="DL31" s="646">
        <v>60226</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15">
      <c r="B32" s="704" t="s">
        <v>313</v>
      </c>
      <c r="C32" s="705"/>
      <c r="D32" s="705"/>
      <c r="E32" s="705"/>
      <c r="F32" s="705"/>
      <c r="G32" s="705"/>
      <c r="H32" s="705"/>
      <c r="I32" s="705"/>
      <c r="J32" s="705"/>
      <c r="K32" s="705"/>
      <c r="L32" s="705"/>
      <c r="M32" s="705"/>
      <c r="N32" s="705"/>
      <c r="O32" s="705"/>
      <c r="P32" s="705"/>
      <c r="Q32" s="706"/>
      <c r="R32" s="640" t="s">
        <v>129</v>
      </c>
      <c r="S32" s="641"/>
      <c r="T32" s="641"/>
      <c r="U32" s="641"/>
      <c r="V32" s="641"/>
      <c r="W32" s="641"/>
      <c r="X32" s="641"/>
      <c r="Y32" s="642"/>
      <c r="Z32" s="677" t="s">
        <v>129</v>
      </c>
      <c r="AA32" s="677"/>
      <c r="AB32" s="677"/>
      <c r="AC32" s="677"/>
      <c r="AD32" s="678" t="s">
        <v>129</v>
      </c>
      <c r="AE32" s="678"/>
      <c r="AF32" s="678"/>
      <c r="AG32" s="678"/>
      <c r="AH32" s="678"/>
      <c r="AI32" s="678"/>
      <c r="AJ32" s="678"/>
      <c r="AK32" s="678"/>
      <c r="AL32" s="643" t="s">
        <v>129</v>
      </c>
      <c r="AM32" s="644"/>
      <c r="AN32" s="644"/>
      <c r="AO32" s="679"/>
      <c r="AP32" s="717"/>
      <c r="AQ32" s="718"/>
      <c r="AR32" s="718"/>
      <c r="AS32" s="718"/>
      <c r="AT32" s="722"/>
      <c r="AU32" s="230" t="s">
        <v>314</v>
      </c>
      <c r="AV32" s="230"/>
      <c r="AW32" s="230"/>
      <c r="AX32" s="637" t="s">
        <v>315</v>
      </c>
      <c r="AY32" s="638"/>
      <c r="AZ32" s="638"/>
      <c r="BA32" s="638"/>
      <c r="BB32" s="638"/>
      <c r="BC32" s="638"/>
      <c r="BD32" s="638"/>
      <c r="BE32" s="638"/>
      <c r="BF32" s="639"/>
      <c r="BG32" s="724">
        <v>99.3</v>
      </c>
      <c r="BH32" s="659"/>
      <c r="BI32" s="659"/>
      <c r="BJ32" s="659"/>
      <c r="BK32" s="659"/>
      <c r="BL32" s="659"/>
      <c r="BM32" s="644">
        <v>98.4</v>
      </c>
      <c r="BN32" s="725"/>
      <c r="BO32" s="725"/>
      <c r="BP32" s="725"/>
      <c r="BQ32" s="683"/>
      <c r="BR32" s="724">
        <v>99.4</v>
      </c>
      <c r="BS32" s="659"/>
      <c r="BT32" s="659"/>
      <c r="BU32" s="659"/>
      <c r="BV32" s="659"/>
      <c r="BW32" s="659"/>
      <c r="BX32" s="644">
        <v>97.7</v>
      </c>
      <c r="BY32" s="725"/>
      <c r="BZ32" s="725"/>
      <c r="CA32" s="725"/>
      <c r="CB32" s="683"/>
      <c r="CD32" s="733"/>
      <c r="CE32" s="734"/>
      <c r="CF32" s="673" t="s">
        <v>316</v>
      </c>
      <c r="CG32" s="674"/>
      <c r="CH32" s="674"/>
      <c r="CI32" s="674"/>
      <c r="CJ32" s="674"/>
      <c r="CK32" s="674"/>
      <c r="CL32" s="674"/>
      <c r="CM32" s="674"/>
      <c r="CN32" s="674"/>
      <c r="CO32" s="674"/>
      <c r="CP32" s="674"/>
      <c r="CQ32" s="675"/>
      <c r="CR32" s="640" t="s">
        <v>129</v>
      </c>
      <c r="CS32" s="641"/>
      <c r="CT32" s="641"/>
      <c r="CU32" s="641"/>
      <c r="CV32" s="641"/>
      <c r="CW32" s="641"/>
      <c r="CX32" s="641"/>
      <c r="CY32" s="642"/>
      <c r="CZ32" s="643" t="s">
        <v>129</v>
      </c>
      <c r="DA32" s="661"/>
      <c r="DB32" s="661"/>
      <c r="DC32" s="662"/>
      <c r="DD32" s="646" t="s">
        <v>129</v>
      </c>
      <c r="DE32" s="641"/>
      <c r="DF32" s="641"/>
      <c r="DG32" s="641"/>
      <c r="DH32" s="641"/>
      <c r="DI32" s="641"/>
      <c r="DJ32" s="641"/>
      <c r="DK32" s="642"/>
      <c r="DL32" s="646" t="s">
        <v>129</v>
      </c>
      <c r="DM32" s="641"/>
      <c r="DN32" s="641"/>
      <c r="DO32" s="641"/>
      <c r="DP32" s="641"/>
      <c r="DQ32" s="641"/>
      <c r="DR32" s="641"/>
      <c r="DS32" s="641"/>
      <c r="DT32" s="641"/>
      <c r="DU32" s="641"/>
      <c r="DV32" s="642"/>
      <c r="DW32" s="643" t="s">
        <v>129</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993612</v>
      </c>
      <c r="S33" s="641"/>
      <c r="T33" s="641"/>
      <c r="U33" s="641"/>
      <c r="V33" s="641"/>
      <c r="W33" s="641"/>
      <c r="X33" s="641"/>
      <c r="Y33" s="642"/>
      <c r="Z33" s="677">
        <v>6.6</v>
      </c>
      <c r="AA33" s="677"/>
      <c r="AB33" s="677"/>
      <c r="AC33" s="677"/>
      <c r="AD33" s="678" t="s">
        <v>129</v>
      </c>
      <c r="AE33" s="678"/>
      <c r="AF33" s="678"/>
      <c r="AG33" s="678"/>
      <c r="AH33" s="678"/>
      <c r="AI33" s="678"/>
      <c r="AJ33" s="678"/>
      <c r="AK33" s="678"/>
      <c r="AL33" s="643" t="s">
        <v>129</v>
      </c>
      <c r="AM33" s="644"/>
      <c r="AN33" s="644"/>
      <c r="AO33" s="679"/>
      <c r="AP33" s="719"/>
      <c r="AQ33" s="720"/>
      <c r="AR33" s="720"/>
      <c r="AS33" s="720"/>
      <c r="AT33" s="723"/>
      <c r="AU33" s="232"/>
      <c r="AV33" s="232"/>
      <c r="AW33" s="232"/>
      <c r="AX33" s="621" t="s">
        <v>318</v>
      </c>
      <c r="AY33" s="622"/>
      <c r="AZ33" s="622"/>
      <c r="BA33" s="622"/>
      <c r="BB33" s="622"/>
      <c r="BC33" s="622"/>
      <c r="BD33" s="622"/>
      <c r="BE33" s="622"/>
      <c r="BF33" s="623"/>
      <c r="BG33" s="707">
        <v>99.5</v>
      </c>
      <c r="BH33" s="625"/>
      <c r="BI33" s="625"/>
      <c r="BJ33" s="625"/>
      <c r="BK33" s="625"/>
      <c r="BL33" s="625"/>
      <c r="BM33" s="668">
        <v>98.6</v>
      </c>
      <c r="BN33" s="625"/>
      <c r="BO33" s="625"/>
      <c r="BP33" s="625"/>
      <c r="BQ33" s="689"/>
      <c r="BR33" s="707">
        <v>99.4</v>
      </c>
      <c r="BS33" s="625"/>
      <c r="BT33" s="625"/>
      <c r="BU33" s="625"/>
      <c r="BV33" s="625"/>
      <c r="BW33" s="625"/>
      <c r="BX33" s="668">
        <v>97.4</v>
      </c>
      <c r="BY33" s="625"/>
      <c r="BZ33" s="625"/>
      <c r="CA33" s="625"/>
      <c r="CB33" s="689"/>
      <c r="CD33" s="673" t="s">
        <v>319</v>
      </c>
      <c r="CE33" s="674"/>
      <c r="CF33" s="674"/>
      <c r="CG33" s="674"/>
      <c r="CH33" s="674"/>
      <c r="CI33" s="674"/>
      <c r="CJ33" s="674"/>
      <c r="CK33" s="674"/>
      <c r="CL33" s="674"/>
      <c r="CM33" s="674"/>
      <c r="CN33" s="674"/>
      <c r="CO33" s="674"/>
      <c r="CP33" s="674"/>
      <c r="CQ33" s="675"/>
      <c r="CR33" s="640">
        <v>6170708</v>
      </c>
      <c r="CS33" s="659"/>
      <c r="CT33" s="659"/>
      <c r="CU33" s="659"/>
      <c r="CV33" s="659"/>
      <c r="CW33" s="659"/>
      <c r="CX33" s="659"/>
      <c r="CY33" s="660"/>
      <c r="CZ33" s="643">
        <v>42.6</v>
      </c>
      <c r="DA33" s="661"/>
      <c r="DB33" s="661"/>
      <c r="DC33" s="662"/>
      <c r="DD33" s="646">
        <v>5514497</v>
      </c>
      <c r="DE33" s="659"/>
      <c r="DF33" s="659"/>
      <c r="DG33" s="659"/>
      <c r="DH33" s="659"/>
      <c r="DI33" s="659"/>
      <c r="DJ33" s="659"/>
      <c r="DK33" s="660"/>
      <c r="DL33" s="646">
        <v>4895040</v>
      </c>
      <c r="DM33" s="659"/>
      <c r="DN33" s="659"/>
      <c r="DO33" s="659"/>
      <c r="DP33" s="659"/>
      <c r="DQ33" s="659"/>
      <c r="DR33" s="659"/>
      <c r="DS33" s="659"/>
      <c r="DT33" s="659"/>
      <c r="DU33" s="659"/>
      <c r="DV33" s="660"/>
      <c r="DW33" s="643">
        <v>48.2</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46208</v>
      </c>
      <c r="S34" s="641"/>
      <c r="T34" s="641"/>
      <c r="U34" s="641"/>
      <c r="V34" s="641"/>
      <c r="W34" s="641"/>
      <c r="X34" s="641"/>
      <c r="Y34" s="642"/>
      <c r="Z34" s="677">
        <v>0.3</v>
      </c>
      <c r="AA34" s="677"/>
      <c r="AB34" s="677"/>
      <c r="AC34" s="677"/>
      <c r="AD34" s="678">
        <v>3537</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2269580</v>
      </c>
      <c r="CS34" s="641"/>
      <c r="CT34" s="641"/>
      <c r="CU34" s="641"/>
      <c r="CV34" s="641"/>
      <c r="CW34" s="641"/>
      <c r="CX34" s="641"/>
      <c r="CY34" s="642"/>
      <c r="CZ34" s="643">
        <v>15.7</v>
      </c>
      <c r="DA34" s="661"/>
      <c r="DB34" s="661"/>
      <c r="DC34" s="662"/>
      <c r="DD34" s="646">
        <v>1899250</v>
      </c>
      <c r="DE34" s="641"/>
      <c r="DF34" s="641"/>
      <c r="DG34" s="641"/>
      <c r="DH34" s="641"/>
      <c r="DI34" s="641"/>
      <c r="DJ34" s="641"/>
      <c r="DK34" s="642"/>
      <c r="DL34" s="646">
        <v>1812592</v>
      </c>
      <c r="DM34" s="641"/>
      <c r="DN34" s="641"/>
      <c r="DO34" s="641"/>
      <c r="DP34" s="641"/>
      <c r="DQ34" s="641"/>
      <c r="DR34" s="641"/>
      <c r="DS34" s="641"/>
      <c r="DT34" s="641"/>
      <c r="DU34" s="641"/>
      <c r="DV34" s="642"/>
      <c r="DW34" s="643">
        <v>17.899999999999999</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24247</v>
      </c>
      <c r="S35" s="641"/>
      <c r="T35" s="641"/>
      <c r="U35" s="641"/>
      <c r="V35" s="641"/>
      <c r="W35" s="641"/>
      <c r="X35" s="641"/>
      <c r="Y35" s="642"/>
      <c r="Z35" s="677">
        <v>0.2</v>
      </c>
      <c r="AA35" s="677"/>
      <c r="AB35" s="677"/>
      <c r="AC35" s="677"/>
      <c r="AD35" s="678" t="s">
        <v>129</v>
      </c>
      <c r="AE35" s="678"/>
      <c r="AF35" s="678"/>
      <c r="AG35" s="678"/>
      <c r="AH35" s="678"/>
      <c r="AI35" s="678"/>
      <c r="AJ35" s="678"/>
      <c r="AK35" s="678"/>
      <c r="AL35" s="643" t="s">
        <v>129</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61187</v>
      </c>
      <c r="CS35" s="659"/>
      <c r="CT35" s="659"/>
      <c r="CU35" s="659"/>
      <c r="CV35" s="659"/>
      <c r="CW35" s="659"/>
      <c r="CX35" s="659"/>
      <c r="CY35" s="660"/>
      <c r="CZ35" s="643">
        <v>0.4</v>
      </c>
      <c r="DA35" s="661"/>
      <c r="DB35" s="661"/>
      <c r="DC35" s="662"/>
      <c r="DD35" s="646">
        <v>61187</v>
      </c>
      <c r="DE35" s="659"/>
      <c r="DF35" s="659"/>
      <c r="DG35" s="659"/>
      <c r="DH35" s="659"/>
      <c r="DI35" s="659"/>
      <c r="DJ35" s="659"/>
      <c r="DK35" s="660"/>
      <c r="DL35" s="646">
        <v>61187</v>
      </c>
      <c r="DM35" s="659"/>
      <c r="DN35" s="659"/>
      <c r="DO35" s="659"/>
      <c r="DP35" s="659"/>
      <c r="DQ35" s="659"/>
      <c r="DR35" s="659"/>
      <c r="DS35" s="659"/>
      <c r="DT35" s="659"/>
      <c r="DU35" s="659"/>
      <c r="DV35" s="660"/>
      <c r="DW35" s="643">
        <v>0.6</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40810</v>
      </c>
      <c r="S36" s="641"/>
      <c r="T36" s="641"/>
      <c r="U36" s="641"/>
      <c r="V36" s="641"/>
      <c r="W36" s="641"/>
      <c r="X36" s="641"/>
      <c r="Y36" s="642"/>
      <c r="Z36" s="677">
        <v>0.3</v>
      </c>
      <c r="AA36" s="677"/>
      <c r="AB36" s="677"/>
      <c r="AC36" s="677"/>
      <c r="AD36" s="678" t="s">
        <v>129</v>
      </c>
      <c r="AE36" s="678"/>
      <c r="AF36" s="678"/>
      <c r="AG36" s="678"/>
      <c r="AH36" s="678"/>
      <c r="AI36" s="678"/>
      <c r="AJ36" s="678"/>
      <c r="AK36" s="678"/>
      <c r="AL36" s="643" t="s">
        <v>129</v>
      </c>
      <c r="AM36" s="644"/>
      <c r="AN36" s="644"/>
      <c r="AO36" s="679"/>
      <c r="AP36" s="235"/>
      <c r="AQ36" s="692" t="s">
        <v>327</v>
      </c>
      <c r="AR36" s="693"/>
      <c r="AS36" s="693"/>
      <c r="AT36" s="693"/>
      <c r="AU36" s="693"/>
      <c r="AV36" s="693"/>
      <c r="AW36" s="693"/>
      <c r="AX36" s="693"/>
      <c r="AY36" s="694"/>
      <c r="AZ36" s="695">
        <v>2020170</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459842</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1780508</v>
      </c>
      <c r="CS36" s="641"/>
      <c r="CT36" s="641"/>
      <c r="CU36" s="641"/>
      <c r="CV36" s="641"/>
      <c r="CW36" s="641"/>
      <c r="CX36" s="641"/>
      <c r="CY36" s="642"/>
      <c r="CZ36" s="643">
        <v>12.3</v>
      </c>
      <c r="DA36" s="661"/>
      <c r="DB36" s="661"/>
      <c r="DC36" s="662"/>
      <c r="DD36" s="646">
        <v>1718963</v>
      </c>
      <c r="DE36" s="641"/>
      <c r="DF36" s="641"/>
      <c r="DG36" s="641"/>
      <c r="DH36" s="641"/>
      <c r="DI36" s="641"/>
      <c r="DJ36" s="641"/>
      <c r="DK36" s="642"/>
      <c r="DL36" s="646">
        <v>1520655</v>
      </c>
      <c r="DM36" s="641"/>
      <c r="DN36" s="641"/>
      <c r="DO36" s="641"/>
      <c r="DP36" s="641"/>
      <c r="DQ36" s="641"/>
      <c r="DR36" s="641"/>
      <c r="DS36" s="641"/>
      <c r="DT36" s="641"/>
      <c r="DU36" s="641"/>
      <c r="DV36" s="642"/>
      <c r="DW36" s="643">
        <v>15</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791088</v>
      </c>
      <c r="S37" s="641"/>
      <c r="T37" s="641"/>
      <c r="U37" s="641"/>
      <c r="V37" s="641"/>
      <c r="W37" s="641"/>
      <c r="X37" s="641"/>
      <c r="Y37" s="642"/>
      <c r="Z37" s="677">
        <v>5.2</v>
      </c>
      <c r="AA37" s="677"/>
      <c r="AB37" s="677"/>
      <c r="AC37" s="677"/>
      <c r="AD37" s="678" t="s">
        <v>129</v>
      </c>
      <c r="AE37" s="678"/>
      <c r="AF37" s="678"/>
      <c r="AG37" s="678"/>
      <c r="AH37" s="678"/>
      <c r="AI37" s="678"/>
      <c r="AJ37" s="678"/>
      <c r="AK37" s="678"/>
      <c r="AL37" s="643" t="s">
        <v>129</v>
      </c>
      <c r="AM37" s="644"/>
      <c r="AN37" s="644"/>
      <c r="AO37" s="679"/>
      <c r="AQ37" s="680" t="s">
        <v>331</v>
      </c>
      <c r="AR37" s="681"/>
      <c r="AS37" s="681"/>
      <c r="AT37" s="681"/>
      <c r="AU37" s="681"/>
      <c r="AV37" s="681"/>
      <c r="AW37" s="681"/>
      <c r="AX37" s="681"/>
      <c r="AY37" s="682"/>
      <c r="AZ37" s="640">
        <v>502139</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443892</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1220435</v>
      </c>
      <c r="CS37" s="659"/>
      <c r="CT37" s="659"/>
      <c r="CU37" s="659"/>
      <c r="CV37" s="659"/>
      <c r="CW37" s="659"/>
      <c r="CX37" s="659"/>
      <c r="CY37" s="660"/>
      <c r="CZ37" s="643">
        <v>8.4</v>
      </c>
      <c r="DA37" s="661"/>
      <c r="DB37" s="661"/>
      <c r="DC37" s="662"/>
      <c r="DD37" s="646">
        <v>1220435</v>
      </c>
      <c r="DE37" s="659"/>
      <c r="DF37" s="659"/>
      <c r="DG37" s="659"/>
      <c r="DH37" s="659"/>
      <c r="DI37" s="659"/>
      <c r="DJ37" s="659"/>
      <c r="DK37" s="660"/>
      <c r="DL37" s="646">
        <v>1220435</v>
      </c>
      <c r="DM37" s="659"/>
      <c r="DN37" s="659"/>
      <c r="DO37" s="659"/>
      <c r="DP37" s="659"/>
      <c r="DQ37" s="659"/>
      <c r="DR37" s="659"/>
      <c r="DS37" s="659"/>
      <c r="DT37" s="659"/>
      <c r="DU37" s="659"/>
      <c r="DV37" s="660"/>
      <c r="DW37" s="643">
        <v>12</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164771</v>
      </c>
      <c r="S38" s="641"/>
      <c r="T38" s="641"/>
      <c r="U38" s="641"/>
      <c r="V38" s="641"/>
      <c r="W38" s="641"/>
      <c r="X38" s="641"/>
      <c r="Y38" s="642"/>
      <c r="Z38" s="677">
        <v>1.1000000000000001</v>
      </c>
      <c r="AA38" s="677"/>
      <c r="AB38" s="677"/>
      <c r="AC38" s="677"/>
      <c r="AD38" s="678">
        <v>379</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8740</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6452</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2014025</v>
      </c>
      <c r="CS38" s="641"/>
      <c r="CT38" s="641"/>
      <c r="CU38" s="641"/>
      <c r="CV38" s="641"/>
      <c r="CW38" s="641"/>
      <c r="CX38" s="641"/>
      <c r="CY38" s="642"/>
      <c r="CZ38" s="643">
        <v>13.9</v>
      </c>
      <c r="DA38" s="661"/>
      <c r="DB38" s="661"/>
      <c r="DC38" s="662"/>
      <c r="DD38" s="646">
        <v>1800068</v>
      </c>
      <c r="DE38" s="641"/>
      <c r="DF38" s="641"/>
      <c r="DG38" s="641"/>
      <c r="DH38" s="641"/>
      <c r="DI38" s="641"/>
      <c r="DJ38" s="641"/>
      <c r="DK38" s="642"/>
      <c r="DL38" s="646">
        <v>1499806</v>
      </c>
      <c r="DM38" s="641"/>
      <c r="DN38" s="641"/>
      <c r="DO38" s="641"/>
      <c r="DP38" s="641"/>
      <c r="DQ38" s="641"/>
      <c r="DR38" s="641"/>
      <c r="DS38" s="641"/>
      <c r="DT38" s="641"/>
      <c r="DU38" s="641"/>
      <c r="DV38" s="642"/>
      <c r="DW38" s="643">
        <v>14.8</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900200</v>
      </c>
      <c r="S39" s="641"/>
      <c r="T39" s="641"/>
      <c r="U39" s="641"/>
      <c r="V39" s="641"/>
      <c r="W39" s="641"/>
      <c r="X39" s="641"/>
      <c r="Y39" s="642"/>
      <c r="Z39" s="677">
        <v>5.9</v>
      </c>
      <c r="AA39" s="677"/>
      <c r="AB39" s="677"/>
      <c r="AC39" s="677"/>
      <c r="AD39" s="678" t="s">
        <v>129</v>
      </c>
      <c r="AE39" s="678"/>
      <c r="AF39" s="678"/>
      <c r="AG39" s="678"/>
      <c r="AH39" s="678"/>
      <c r="AI39" s="678"/>
      <c r="AJ39" s="678"/>
      <c r="AK39" s="678"/>
      <c r="AL39" s="643" t="s">
        <v>129</v>
      </c>
      <c r="AM39" s="644"/>
      <c r="AN39" s="644"/>
      <c r="AO39" s="679"/>
      <c r="AQ39" s="680" t="s">
        <v>339</v>
      </c>
      <c r="AR39" s="681"/>
      <c r="AS39" s="681"/>
      <c r="AT39" s="681"/>
      <c r="AU39" s="681"/>
      <c r="AV39" s="681"/>
      <c r="AW39" s="681"/>
      <c r="AX39" s="681"/>
      <c r="AY39" s="682"/>
      <c r="AZ39" s="640">
        <v>6145</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10072</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35608</v>
      </c>
      <c r="CS39" s="659"/>
      <c r="CT39" s="659"/>
      <c r="CU39" s="659"/>
      <c r="CV39" s="659"/>
      <c r="CW39" s="659"/>
      <c r="CX39" s="659"/>
      <c r="CY39" s="660"/>
      <c r="CZ39" s="643">
        <v>0.2</v>
      </c>
      <c r="DA39" s="661"/>
      <c r="DB39" s="661"/>
      <c r="DC39" s="662"/>
      <c r="DD39" s="646">
        <v>34229</v>
      </c>
      <c r="DE39" s="659"/>
      <c r="DF39" s="659"/>
      <c r="DG39" s="659"/>
      <c r="DH39" s="659"/>
      <c r="DI39" s="659"/>
      <c r="DJ39" s="659"/>
      <c r="DK39" s="660"/>
      <c r="DL39" s="646" t="s">
        <v>129</v>
      </c>
      <c r="DM39" s="659"/>
      <c r="DN39" s="659"/>
      <c r="DO39" s="659"/>
      <c r="DP39" s="659"/>
      <c r="DQ39" s="659"/>
      <c r="DR39" s="659"/>
      <c r="DS39" s="659"/>
      <c r="DT39" s="659"/>
      <c r="DU39" s="659"/>
      <c r="DV39" s="660"/>
      <c r="DW39" s="643" t="s">
        <v>129</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129</v>
      </c>
      <c r="S40" s="641"/>
      <c r="T40" s="641"/>
      <c r="U40" s="641"/>
      <c r="V40" s="641"/>
      <c r="W40" s="641"/>
      <c r="X40" s="641"/>
      <c r="Y40" s="642"/>
      <c r="Z40" s="677" t="s">
        <v>129</v>
      </c>
      <c r="AA40" s="677"/>
      <c r="AB40" s="677"/>
      <c r="AC40" s="677"/>
      <c r="AD40" s="678" t="s">
        <v>129</v>
      </c>
      <c r="AE40" s="678"/>
      <c r="AF40" s="678"/>
      <c r="AG40" s="678"/>
      <c r="AH40" s="678"/>
      <c r="AI40" s="678"/>
      <c r="AJ40" s="678"/>
      <c r="AK40" s="678"/>
      <c r="AL40" s="643" t="s">
        <v>129</v>
      </c>
      <c r="AM40" s="644"/>
      <c r="AN40" s="644"/>
      <c r="AO40" s="679"/>
      <c r="AQ40" s="680" t="s">
        <v>343</v>
      </c>
      <c r="AR40" s="681"/>
      <c r="AS40" s="681"/>
      <c r="AT40" s="681"/>
      <c r="AU40" s="681"/>
      <c r="AV40" s="681"/>
      <c r="AW40" s="681"/>
      <c r="AX40" s="681"/>
      <c r="AY40" s="682"/>
      <c r="AZ40" s="640" t="s">
        <v>129</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99</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9800</v>
      </c>
      <c r="CS40" s="641"/>
      <c r="CT40" s="641"/>
      <c r="CU40" s="641"/>
      <c r="CV40" s="641"/>
      <c r="CW40" s="641"/>
      <c r="CX40" s="641"/>
      <c r="CY40" s="642"/>
      <c r="CZ40" s="643">
        <v>0.1</v>
      </c>
      <c r="DA40" s="661"/>
      <c r="DB40" s="661"/>
      <c r="DC40" s="662"/>
      <c r="DD40" s="646">
        <v>800</v>
      </c>
      <c r="DE40" s="641"/>
      <c r="DF40" s="641"/>
      <c r="DG40" s="641"/>
      <c r="DH40" s="641"/>
      <c r="DI40" s="641"/>
      <c r="DJ40" s="641"/>
      <c r="DK40" s="642"/>
      <c r="DL40" s="646">
        <v>800</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630300</v>
      </c>
      <c r="S41" s="641"/>
      <c r="T41" s="641"/>
      <c r="U41" s="641"/>
      <c r="V41" s="641"/>
      <c r="W41" s="641"/>
      <c r="X41" s="641"/>
      <c r="Y41" s="642"/>
      <c r="Z41" s="677">
        <v>4.2</v>
      </c>
      <c r="AA41" s="677"/>
      <c r="AB41" s="677"/>
      <c r="AC41" s="677"/>
      <c r="AD41" s="678" t="s">
        <v>129</v>
      </c>
      <c r="AE41" s="678"/>
      <c r="AF41" s="678"/>
      <c r="AG41" s="678"/>
      <c r="AH41" s="678"/>
      <c r="AI41" s="678"/>
      <c r="AJ41" s="678"/>
      <c r="AK41" s="678"/>
      <c r="AL41" s="643" t="s">
        <v>129</v>
      </c>
      <c r="AM41" s="644"/>
      <c r="AN41" s="644"/>
      <c r="AO41" s="679"/>
      <c r="AQ41" s="680" t="s">
        <v>348</v>
      </c>
      <c r="AR41" s="681"/>
      <c r="AS41" s="681"/>
      <c r="AT41" s="681"/>
      <c r="AU41" s="681"/>
      <c r="AV41" s="681"/>
      <c r="AW41" s="681"/>
      <c r="AX41" s="681"/>
      <c r="AY41" s="682"/>
      <c r="AZ41" s="640">
        <v>364586</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v>1</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129</v>
      </c>
      <c r="CS41" s="659"/>
      <c r="CT41" s="659"/>
      <c r="CU41" s="659"/>
      <c r="CV41" s="659"/>
      <c r="CW41" s="659"/>
      <c r="CX41" s="659"/>
      <c r="CY41" s="660"/>
      <c r="CZ41" s="643" t="s">
        <v>129</v>
      </c>
      <c r="DA41" s="661"/>
      <c r="DB41" s="661"/>
      <c r="DC41" s="662"/>
      <c r="DD41" s="646" t="s">
        <v>129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15160143</v>
      </c>
      <c r="S42" s="663"/>
      <c r="T42" s="663"/>
      <c r="U42" s="663"/>
      <c r="V42" s="663"/>
      <c r="W42" s="663"/>
      <c r="X42" s="663"/>
      <c r="Y42" s="665"/>
      <c r="Z42" s="666">
        <v>100</v>
      </c>
      <c r="AA42" s="666"/>
      <c r="AB42" s="666"/>
      <c r="AC42" s="666"/>
      <c r="AD42" s="667">
        <v>9518391</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1138560</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317</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1083071</v>
      </c>
      <c r="CS42" s="641"/>
      <c r="CT42" s="641"/>
      <c r="CU42" s="641"/>
      <c r="CV42" s="641"/>
      <c r="CW42" s="641"/>
      <c r="CX42" s="641"/>
      <c r="CY42" s="642"/>
      <c r="CZ42" s="643">
        <v>7.5</v>
      </c>
      <c r="DA42" s="644"/>
      <c r="DB42" s="644"/>
      <c r="DC42" s="645"/>
      <c r="DD42" s="646">
        <v>521856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72887</v>
      </c>
      <c r="CS43" s="659"/>
      <c r="CT43" s="659"/>
      <c r="CU43" s="659"/>
      <c r="CV43" s="659"/>
      <c r="CW43" s="659"/>
      <c r="CX43" s="659"/>
      <c r="CY43" s="660"/>
      <c r="CZ43" s="643">
        <v>0.5</v>
      </c>
      <c r="DA43" s="661"/>
      <c r="DB43" s="661"/>
      <c r="DC43" s="662"/>
      <c r="DD43" s="646">
        <v>72887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356</v>
      </c>
      <c r="CG44" s="638"/>
      <c r="CH44" s="638"/>
      <c r="CI44" s="638"/>
      <c r="CJ44" s="638"/>
      <c r="CK44" s="638"/>
      <c r="CL44" s="638"/>
      <c r="CM44" s="638"/>
      <c r="CN44" s="638"/>
      <c r="CO44" s="638"/>
      <c r="CP44" s="638"/>
      <c r="CQ44" s="639"/>
      <c r="CR44" s="640">
        <v>1083071</v>
      </c>
      <c r="CS44" s="641"/>
      <c r="CT44" s="641"/>
      <c r="CU44" s="641"/>
      <c r="CV44" s="641"/>
      <c r="CW44" s="641"/>
      <c r="CX44" s="641"/>
      <c r="CY44" s="642"/>
      <c r="CZ44" s="643">
        <v>7.5</v>
      </c>
      <c r="DA44" s="644"/>
      <c r="DB44" s="644"/>
      <c r="DC44" s="645"/>
      <c r="DD44" s="646">
        <v>521856</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444683</v>
      </c>
      <c r="CS45" s="659"/>
      <c r="CT45" s="659"/>
      <c r="CU45" s="659"/>
      <c r="CV45" s="659"/>
      <c r="CW45" s="659"/>
      <c r="CX45" s="659"/>
      <c r="CY45" s="660"/>
      <c r="CZ45" s="643">
        <v>3.1</v>
      </c>
      <c r="DA45" s="661"/>
      <c r="DB45" s="661"/>
      <c r="DC45" s="662"/>
      <c r="DD45" s="646">
        <v>82771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633396</v>
      </c>
      <c r="CS46" s="641"/>
      <c r="CT46" s="641"/>
      <c r="CU46" s="641"/>
      <c r="CV46" s="641"/>
      <c r="CW46" s="641"/>
      <c r="CX46" s="641"/>
      <c r="CY46" s="642"/>
      <c r="CZ46" s="643">
        <v>4.4000000000000004</v>
      </c>
      <c r="DA46" s="644"/>
      <c r="DB46" s="644"/>
      <c r="DC46" s="645"/>
      <c r="DD46" s="646">
        <v>434093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t="s">
        <v>129</v>
      </c>
      <c r="CS47" s="659"/>
      <c r="CT47" s="659"/>
      <c r="CU47" s="659"/>
      <c r="CV47" s="659"/>
      <c r="CW47" s="659"/>
      <c r="CX47" s="659"/>
      <c r="CY47" s="660"/>
      <c r="CZ47" s="643" t="s">
        <v>362</v>
      </c>
      <c r="DA47" s="661"/>
      <c r="DB47" s="661"/>
      <c r="DC47" s="662"/>
      <c r="DD47" s="646" t="s">
        <v>129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129</v>
      </c>
      <c r="CS48" s="641"/>
      <c r="CT48" s="641"/>
      <c r="CU48" s="641"/>
      <c r="CV48" s="641"/>
      <c r="CW48" s="641"/>
      <c r="CX48" s="641"/>
      <c r="CY48" s="642"/>
      <c r="CZ48" s="643" t="s">
        <v>129</v>
      </c>
      <c r="DA48" s="644"/>
      <c r="DB48" s="644"/>
      <c r="DC48" s="645"/>
      <c r="DD48" s="646" t="s">
        <v>362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14483337</v>
      </c>
      <c r="CS49" s="625"/>
      <c r="CT49" s="625"/>
      <c r="CU49" s="625"/>
      <c r="CV49" s="625"/>
      <c r="CW49" s="625"/>
      <c r="CX49" s="625"/>
      <c r="CY49" s="626"/>
      <c r="CZ49" s="627">
        <v>100</v>
      </c>
      <c r="DA49" s="628"/>
      <c r="DB49" s="628"/>
      <c r="DC49" s="629"/>
      <c r="DD49" s="630">
        <v>10682218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ReIgIdadmnmOhIbEGP5TxreJfmcdpWx8rUpY79adNYLAx6HSDy+eyvGo5PMyZikZVt+vuelQP95MRtdi33PvVg==" saltValue="IWQbJliYZTTdCooVHpOfL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DQ9" sqref="DQ9:DU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15064</v>
      </c>
      <c r="R7" s="1160"/>
      <c r="S7" s="1160"/>
      <c r="T7" s="1160"/>
      <c r="U7" s="1160"/>
      <c r="V7" s="1160">
        <v>14433</v>
      </c>
      <c r="W7" s="1160"/>
      <c r="X7" s="1160"/>
      <c r="Y7" s="1160"/>
      <c r="Z7" s="1160"/>
      <c r="AA7" s="1160">
        <v>631</v>
      </c>
      <c r="AB7" s="1160"/>
      <c r="AC7" s="1160"/>
      <c r="AD7" s="1160"/>
      <c r="AE7" s="1161"/>
      <c r="AF7" s="1162">
        <v>584</v>
      </c>
      <c r="AG7" s="1163"/>
      <c r="AH7" s="1163"/>
      <c r="AI7" s="1163"/>
      <c r="AJ7" s="1164"/>
      <c r="AK7" s="1146">
        <v>19</v>
      </c>
      <c r="AL7" s="1147"/>
      <c r="AM7" s="1147"/>
      <c r="AN7" s="1147"/>
      <c r="AO7" s="1147"/>
      <c r="AP7" s="1147">
        <v>11794</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603</v>
      </c>
      <c r="BS7" s="1150" t="s">
        <v>601</v>
      </c>
      <c r="BT7" s="1151"/>
      <c r="BU7" s="1151"/>
      <c r="BV7" s="1151"/>
      <c r="BW7" s="1151"/>
      <c r="BX7" s="1151"/>
      <c r="BY7" s="1151"/>
      <c r="BZ7" s="1151"/>
      <c r="CA7" s="1151"/>
      <c r="CB7" s="1151"/>
      <c r="CC7" s="1151"/>
      <c r="CD7" s="1151"/>
      <c r="CE7" s="1151"/>
      <c r="CF7" s="1151"/>
      <c r="CG7" s="1152"/>
      <c r="CH7" s="1143">
        <v>0</v>
      </c>
      <c r="CI7" s="1144"/>
      <c r="CJ7" s="1144"/>
      <c r="CK7" s="1144"/>
      <c r="CL7" s="1145"/>
      <c r="CM7" s="1143">
        <v>4</v>
      </c>
      <c r="CN7" s="1144"/>
      <c r="CO7" s="1144"/>
      <c r="CP7" s="1144"/>
      <c r="CQ7" s="1145"/>
      <c r="CR7" s="1143">
        <v>2</v>
      </c>
      <c r="CS7" s="1144"/>
      <c r="CT7" s="1144"/>
      <c r="CU7" s="1144"/>
      <c r="CV7" s="1145"/>
      <c r="CW7" s="1143" t="s">
        <v>594</v>
      </c>
      <c r="CX7" s="1144"/>
      <c r="CY7" s="1144"/>
      <c r="CZ7" s="1144"/>
      <c r="DA7" s="1145"/>
      <c r="DB7" s="1143" t="s">
        <v>594</v>
      </c>
      <c r="DC7" s="1144"/>
      <c r="DD7" s="1144"/>
      <c r="DE7" s="1144"/>
      <c r="DF7" s="1145"/>
      <c r="DG7" s="1143" t="s">
        <v>594</v>
      </c>
      <c r="DH7" s="1144"/>
      <c r="DI7" s="1144"/>
      <c r="DJ7" s="1144"/>
      <c r="DK7" s="1145"/>
      <c r="DL7" s="1143" t="s">
        <v>594</v>
      </c>
      <c r="DM7" s="1144"/>
      <c r="DN7" s="1144"/>
      <c r="DO7" s="1144"/>
      <c r="DP7" s="1145"/>
      <c r="DQ7" s="1143" t="s">
        <v>605</v>
      </c>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602</v>
      </c>
      <c r="BT8" s="1070"/>
      <c r="BU8" s="1070"/>
      <c r="BV8" s="1070"/>
      <c r="BW8" s="1070"/>
      <c r="BX8" s="1070"/>
      <c r="BY8" s="1070"/>
      <c r="BZ8" s="1070"/>
      <c r="CA8" s="1070"/>
      <c r="CB8" s="1070"/>
      <c r="CC8" s="1070"/>
      <c r="CD8" s="1070"/>
      <c r="CE8" s="1070"/>
      <c r="CF8" s="1070"/>
      <c r="CG8" s="1071"/>
      <c r="CH8" s="1044">
        <v>13</v>
      </c>
      <c r="CI8" s="1045"/>
      <c r="CJ8" s="1045"/>
      <c r="CK8" s="1045"/>
      <c r="CL8" s="1046"/>
      <c r="CM8" s="1044">
        <v>35</v>
      </c>
      <c r="CN8" s="1045"/>
      <c r="CO8" s="1045"/>
      <c r="CP8" s="1045"/>
      <c r="CQ8" s="1046"/>
      <c r="CR8" s="1044">
        <v>3</v>
      </c>
      <c r="CS8" s="1045"/>
      <c r="CT8" s="1045"/>
      <c r="CU8" s="1045"/>
      <c r="CV8" s="1046"/>
      <c r="CW8" s="1044" t="s">
        <v>594</v>
      </c>
      <c r="CX8" s="1045"/>
      <c r="CY8" s="1045"/>
      <c r="CZ8" s="1045"/>
      <c r="DA8" s="1046"/>
      <c r="DB8" s="1044" t="s">
        <v>594</v>
      </c>
      <c r="DC8" s="1045"/>
      <c r="DD8" s="1045"/>
      <c r="DE8" s="1045"/>
      <c r="DF8" s="1046"/>
      <c r="DG8" s="1044" t="s">
        <v>594</v>
      </c>
      <c r="DH8" s="1045"/>
      <c r="DI8" s="1045"/>
      <c r="DJ8" s="1045"/>
      <c r="DK8" s="1046"/>
      <c r="DL8" s="1044" t="s">
        <v>594</v>
      </c>
      <c r="DM8" s="1045"/>
      <c r="DN8" s="1045"/>
      <c r="DO8" s="1045"/>
      <c r="DP8" s="1046"/>
      <c r="DQ8" s="1044" t="s">
        <v>594</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389</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15064</v>
      </c>
      <c r="R23" s="1124"/>
      <c r="S23" s="1124"/>
      <c r="T23" s="1124"/>
      <c r="U23" s="1124"/>
      <c r="V23" s="1124">
        <v>14433</v>
      </c>
      <c r="W23" s="1124"/>
      <c r="X23" s="1124"/>
      <c r="Y23" s="1124"/>
      <c r="Z23" s="1124"/>
      <c r="AA23" s="1124">
        <v>631</v>
      </c>
      <c r="AB23" s="1124"/>
      <c r="AC23" s="1124"/>
      <c r="AD23" s="1124"/>
      <c r="AE23" s="1125"/>
      <c r="AF23" s="1126">
        <v>584</v>
      </c>
      <c r="AG23" s="1124"/>
      <c r="AH23" s="1124"/>
      <c r="AI23" s="1124"/>
      <c r="AJ23" s="1127"/>
      <c r="AK23" s="1128"/>
      <c r="AL23" s="1129"/>
      <c r="AM23" s="1129"/>
      <c r="AN23" s="1129"/>
      <c r="AO23" s="1129"/>
      <c r="AP23" s="1124">
        <v>11794</v>
      </c>
      <c r="AQ23" s="1124"/>
      <c r="AR23" s="1124"/>
      <c r="AS23" s="1124"/>
      <c r="AT23" s="1124"/>
      <c r="AU23" s="1130"/>
      <c r="AV23" s="1130"/>
      <c r="AW23" s="1130"/>
      <c r="AX23" s="1130"/>
      <c r="AY23" s="1131"/>
      <c r="AZ23" s="1120" t="s">
        <v>129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402</v>
      </c>
      <c r="C28" s="1106"/>
      <c r="D28" s="1106"/>
      <c r="E28" s="1106"/>
      <c r="F28" s="1106"/>
      <c r="G28" s="1106"/>
      <c r="H28" s="1106"/>
      <c r="I28" s="1106"/>
      <c r="J28" s="1106"/>
      <c r="K28" s="1106"/>
      <c r="L28" s="1106"/>
      <c r="M28" s="1106"/>
      <c r="N28" s="1106"/>
      <c r="O28" s="1106"/>
      <c r="P28" s="1107"/>
      <c r="Q28" s="1108">
        <v>5183</v>
      </c>
      <c r="R28" s="1109"/>
      <c r="S28" s="1109"/>
      <c r="T28" s="1109"/>
      <c r="U28" s="1109"/>
      <c r="V28" s="1109">
        <v>4723</v>
      </c>
      <c r="W28" s="1109"/>
      <c r="X28" s="1109"/>
      <c r="Y28" s="1109"/>
      <c r="Z28" s="1109"/>
      <c r="AA28" s="1109">
        <v>460</v>
      </c>
      <c r="AB28" s="1109"/>
      <c r="AC28" s="1109"/>
      <c r="AD28" s="1109"/>
      <c r="AE28" s="1110"/>
      <c r="AF28" s="1111">
        <v>460</v>
      </c>
      <c r="AG28" s="1109"/>
      <c r="AH28" s="1109"/>
      <c r="AI28" s="1109"/>
      <c r="AJ28" s="1112"/>
      <c r="AK28" s="1113">
        <v>286</v>
      </c>
      <c r="AL28" s="1101"/>
      <c r="AM28" s="1101"/>
      <c r="AN28" s="1101"/>
      <c r="AO28" s="1101"/>
      <c r="AP28" s="1101" t="s">
        <v>594</v>
      </c>
      <c r="AQ28" s="1101"/>
      <c r="AR28" s="1101"/>
      <c r="AS28" s="1101"/>
      <c r="AT28" s="1101"/>
      <c r="AU28" s="1101" t="s">
        <v>594</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403</v>
      </c>
      <c r="C29" s="1087"/>
      <c r="D29" s="1087"/>
      <c r="E29" s="1087"/>
      <c r="F29" s="1087"/>
      <c r="G29" s="1087"/>
      <c r="H29" s="1087"/>
      <c r="I29" s="1087"/>
      <c r="J29" s="1087"/>
      <c r="K29" s="1087"/>
      <c r="L29" s="1087"/>
      <c r="M29" s="1087"/>
      <c r="N29" s="1087"/>
      <c r="O29" s="1087"/>
      <c r="P29" s="1088"/>
      <c r="Q29" s="1098">
        <v>3462</v>
      </c>
      <c r="R29" s="1099"/>
      <c r="S29" s="1099"/>
      <c r="T29" s="1099"/>
      <c r="U29" s="1099"/>
      <c r="V29" s="1099">
        <v>3319</v>
      </c>
      <c r="W29" s="1099"/>
      <c r="X29" s="1099"/>
      <c r="Y29" s="1099"/>
      <c r="Z29" s="1099"/>
      <c r="AA29" s="1099">
        <v>143</v>
      </c>
      <c r="AB29" s="1099"/>
      <c r="AC29" s="1099"/>
      <c r="AD29" s="1099"/>
      <c r="AE29" s="1100"/>
      <c r="AF29" s="1092">
        <v>143</v>
      </c>
      <c r="AG29" s="1093"/>
      <c r="AH29" s="1093"/>
      <c r="AI29" s="1093"/>
      <c r="AJ29" s="1094"/>
      <c r="AK29" s="1035">
        <v>460</v>
      </c>
      <c r="AL29" s="1026"/>
      <c r="AM29" s="1026"/>
      <c r="AN29" s="1026"/>
      <c r="AO29" s="1026"/>
      <c r="AP29" s="1026" t="s">
        <v>594</v>
      </c>
      <c r="AQ29" s="1026"/>
      <c r="AR29" s="1026"/>
      <c r="AS29" s="1026"/>
      <c r="AT29" s="1026"/>
      <c r="AU29" s="1026" t="s">
        <v>594</v>
      </c>
      <c r="AV29" s="1026"/>
      <c r="AW29" s="1026"/>
      <c r="AX29" s="1026"/>
      <c r="AY29" s="1026"/>
      <c r="AZ29" s="1097"/>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404</v>
      </c>
      <c r="C30" s="1087"/>
      <c r="D30" s="1087"/>
      <c r="E30" s="1087"/>
      <c r="F30" s="1087"/>
      <c r="G30" s="1087"/>
      <c r="H30" s="1087"/>
      <c r="I30" s="1087"/>
      <c r="J30" s="1087"/>
      <c r="K30" s="1087"/>
      <c r="L30" s="1087"/>
      <c r="M30" s="1087"/>
      <c r="N30" s="1087"/>
      <c r="O30" s="1087"/>
      <c r="P30" s="1088"/>
      <c r="Q30" s="1098">
        <v>648</v>
      </c>
      <c r="R30" s="1099"/>
      <c r="S30" s="1099"/>
      <c r="T30" s="1099"/>
      <c r="U30" s="1099"/>
      <c r="V30" s="1099">
        <v>645</v>
      </c>
      <c r="W30" s="1099"/>
      <c r="X30" s="1099"/>
      <c r="Y30" s="1099"/>
      <c r="Z30" s="1099"/>
      <c r="AA30" s="1099">
        <v>3</v>
      </c>
      <c r="AB30" s="1099"/>
      <c r="AC30" s="1099"/>
      <c r="AD30" s="1099"/>
      <c r="AE30" s="1100"/>
      <c r="AF30" s="1092">
        <v>3</v>
      </c>
      <c r="AG30" s="1093"/>
      <c r="AH30" s="1093"/>
      <c r="AI30" s="1093"/>
      <c r="AJ30" s="1094"/>
      <c r="AK30" s="1035">
        <v>111</v>
      </c>
      <c r="AL30" s="1026"/>
      <c r="AM30" s="1026"/>
      <c r="AN30" s="1026"/>
      <c r="AO30" s="1026"/>
      <c r="AP30" s="1026" t="s">
        <v>594</v>
      </c>
      <c r="AQ30" s="1026"/>
      <c r="AR30" s="1026"/>
      <c r="AS30" s="1026"/>
      <c r="AT30" s="1026"/>
      <c r="AU30" s="1026" t="s">
        <v>594</v>
      </c>
      <c r="AV30" s="1026"/>
      <c r="AW30" s="1026"/>
      <c r="AX30" s="1026"/>
      <c r="AY30" s="1026"/>
      <c r="AZ30" s="1097"/>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405</v>
      </c>
      <c r="C31" s="1087"/>
      <c r="D31" s="1087"/>
      <c r="E31" s="1087"/>
      <c r="F31" s="1087"/>
      <c r="G31" s="1087"/>
      <c r="H31" s="1087"/>
      <c r="I31" s="1087"/>
      <c r="J31" s="1087"/>
      <c r="K31" s="1087"/>
      <c r="L31" s="1087"/>
      <c r="M31" s="1087"/>
      <c r="N31" s="1087"/>
      <c r="O31" s="1087"/>
      <c r="P31" s="1088"/>
      <c r="Q31" s="1098">
        <v>1069</v>
      </c>
      <c r="R31" s="1099"/>
      <c r="S31" s="1099"/>
      <c r="T31" s="1099"/>
      <c r="U31" s="1099"/>
      <c r="V31" s="1099">
        <v>944</v>
      </c>
      <c r="W31" s="1099"/>
      <c r="X31" s="1099"/>
      <c r="Y31" s="1099"/>
      <c r="Z31" s="1099"/>
      <c r="AA31" s="1099">
        <v>125</v>
      </c>
      <c r="AB31" s="1099"/>
      <c r="AC31" s="1099"/>
      <c r="AD31" s="1099"/>
      <c r="AE31" s="1100"/>
      <c r="AF31" s="1092">
        <v>1179</v>
      </c>
      <c r="AG31" s="1093"/>
      <c r="AH31" s="1093"/>
      <c r="AI31" s="1093"/>
      <c r="AJ31" s="1094"/>
      <c r="AK31" s="1035">
        <v>6</v>
      </c>
      <c r="AL31" s="1026"/>
      <c r="AM31" s="1026"/>
      <c r="AN31" s="1026"/>
      <c r="AO31" s="1026"/>
      <c r="AP31" s="1026">
        <v>1440</v>
      </c>
      <c r="AQ31" s="1026"/>
      <c r="AR31" s="1026"/>
      <c r="AS31" s="1026"/>
      <c r="AT31" s="1026"/>
      <c r="AU31" s="1026">
        <v>1</v>
      </c>
      <c r="AV31" s="1026"/>
      <c r="AW31" s="1026"/>
      <c r="AX31" s="1026"/>
      <c r="AY31" s="1026"/>
      <c r="AZ31" s="1097"/>
      <c r="BA31" s="1097"/>
      <c r="BB31" s="1097"/>
      <c r="BC31" s="1097"/>
      <c r="BD31" s="1097"/>
      <c r="BE31" s="1081" t="s">
        <v>406</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407</v>
      </c>
      <c r="C32" s="1087"/>
      <c r="D32" s="1087"/>
      <c r="E32" s="1087"/>
      <c r="F32" s="1087"/>
      <c r="G32" s="1087"/>
      <c r="H32" s="1087"/>
      <c r="I32" s="1087"/>
      <c r="J32" s="1087"/>
      <c r="K32" s="1087"/>
      <c r="L32" s="1087"/>
      <c r="M32" s="1087"/>
      <c r="N32" s="1087"/>
      <c r="O32" s="1087"/>
      <c r="P32" s="1088"/>
      <c r="Q32" s="1098">
        <v>1211</v>
      </c>
      <c r="R32" s="1099"/>
      <c r="S32" s="1099"/>
      <c r="T32" s="1099"/>
      <c r="U32" s="1099"/>
      <c r="V32" s="1099">
        <v>1150</v>
      </c>
      <c r="W32" s="1099"/>
      <c r="X32" s="1099"/>
      <c r="Y32" s="1099"/>
      <c r="Z32" s="1099"/>
      <c r="AA32" s="1099">
        <v>61</v>
      </c>
      <c r="AB32" s="1099"/>
      <c r="AC32" s="1099"/>
      <c r="AD32" s="1099"/>
      <c r="AE32" s="1100"/>
      <c r="AF32" s="1092">
        <v>61</v>
      </c>
      <c r="AG32" s="1093"/>
      <c r="AH32" s="1093"/>
      <c r="AI32" s="1093"/>
      <c r="AJ32" s="1094"/>
      <c r="AK32" s="1035">
        <v>437</v>
      </c>
      <c r="AL32" s="1026"/>
      <c r="AM32" s="1026"/>
      <c r="AN32" s="1026"/>
      <c r="AO32" s="1026"/>
      <c r="AP32" s="1026">
        <v>5753</v>
      </c>
      <c r="AQ32" s="1026"/>
      <c r="AR32" s="1026"/>
      <c r="AS32" s="1026"/>
      <c r="AT32" s="1026"/>
      <c r="AU32" s="1026">
        <v>2945</v>
      </c>
      <c r="AV32" s="1026"/>
      <c r="AW32" s="1026"/>
      <c r="AX32" s="1026"/>
      <c r="AY32" s="1026"/>
      <c r="AZ32" s="1097"/>
      <c r="BA32" s="1097"/>
      <c r="BB32" s="1097"/>
      <c r="BC32" s="1097"/>
      <c r="BD32" s="1097"/>
      <c r="BE32" s="1081" t="s">
        <v>408</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409</v>
      </c>
      <c r="C33" s="1087"/>
      <c r="D33" s="1087"/>
      <c r="E33" s="1087"/>
      <c r="F33" s="1087"/>
      <c r="G33" s="1087"/>
      <c r="H33" s="1087"/>
      <c r="I33" s="1087"/>
      <c r="J33" s="1087"/>
      <c r="K33" s="1087"/>
      <c r="L33" s="1087"/>
      <c r="M33" s="1087"/>
      <c r="N33" s="1087"/>
      <c r="O33" s="1087"/>
      <c r="P33" s="1088"/>
      <c r="Q33" s="1098">
        <v>90</v>
      </c>
      <c r="R33" s="1099"/>
      <c r="S33" s="1099"/>
      <c r="T33" s="1099"/>
      <c r="U33" s="1099"/>
      <c r="V33" s="1099">
        <v>85</v>
      </c>
      <c r="W33" s="1099"/>
      <c r="X33" s="1099"/>
      <c r="Y33" s="1099"/>
      <c r="Z33" s="1099"/>
      <c r="AA33" s="1099">
        <v>6</v>
      </c>
      <c r="AB33" s="1099"/>
      <c r="AC33" s="1099"/>
      <c r="AD33" s="1099"/>
      <c r="AE33" s="1100"/>
      <c r="AF33" s="1092">
        <v>6</v>
      </c>
      <c r="AG33" s="1093"/>
      <c r="AH33" s="1093"/>
      <c r="AI33" s="1093"/>
      <c r="AJ33" s="1094"/>
      <c r="AK33" s="1035">
        <v>65</v>
      </c>
      <c r="AL33" s="1026"/>
      <c r="AM33" s="1026"/>
      <c r="AN33" s="1026"/>
      <c r="AO33" s="1026"/>
      <c r="AP33" s="1026">
        <v>474</v>
      </c>
      <c r="AQ33" s="1026"/>
      <c r="AR33" s="1026"/>
      <c r="AS33" s="1026"/>
      <c r="AT33" s="1026"/>
      <c r="AU33" s="1026">
        <v>474</v>
      </c>
      <c r="AV33" s="1026"/>
      <c r="AW33" s="1026"/>
      <c r="AX33" s="1026"/>
      <c r="AY33" s="1026"/>
      <c r="AZ33" s="1097"/>
      <c r="BA33" s="1097"/>
      <c r="BB33" s="1097"/>
      <c r="BC33" s="1097"/>
      <c r="BD33" s="1097"/>
      <c r="BE33" s="1081" t="s">
        <v>410</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411</v>
      </c>
      <c r="C34" s="1087"/>
      <c r="D34" s="1087"/>
      <c r="E34" s="1087"/>
      <c r="F34" s="1087"/>
      <c r="G34" s="1087"/>
      <c r="H34" s="1087"/>
      <c r="I34" s="1087"/>
      <c r="J34" s="1087"/>
      <c r="K34" s="1087"/>
      <c r="L34" s="1087"/>
      <c r="M34" s="1087"/>
      <c r="N34" s="1087"/>
      <c r="O34" s="1087"/>
      <c r="P34" s="1088"/>
      <c r="Q34" s="1098">
        <v>0</v>
      </c>
      <c r="R34" s="1099"/>
      <c r="S34" s="1099"/>
      <c r="T34" s="1099"/>
      <c r="U34" s="1099"/>
      <c r="V34" s="1099">
        <v>0</v>
      </c>
      <c r="W34" s="1099"/>
      <c r="X34" s="1099"/>
      <c r="Y34" s="1099"/>
      <c r="Z34" s="1099"/>
      <c r="AA34" s="1099" t="s">
        <v>594</v>
      </c>
      <c r="AB34" s="1099"/>
      <c r="AC34" s="1099"/>
      <c r="AD34" s="1099"/>
      <c r="AE34" s="1100"/>
      <c r="AF34" s="1092">
        <v>7</v>
      </c>
      <c r="AG34" s="1093"/>
      <c r="AH34" s="1093"/>
      <c r="AI34" s="1093"/>
      <c r="AJ34" s="1094"/>
      <c r="AK34" s="1035" t="s">
        <v>604</v>
      </c>
      <c r="AL34" s="1026"/>
      <c r="AM34" s="1026"/>
      <c r="AN34" s="1026"/>
      <c r="AO34" s="1026"/>
      <c r="AP34" s="1026" t="s">
        <v>594</v>
      </c>
      <c r="AQ34" s="1026"/>
      <c r="AR34" s="1026"/>
      <c r="AS34" s="1026"/>
      <c r="AT34" s="1026"/>
      <c r="AU34" s="1026" t="s">
        <v>594</v>
      </c>
      <c r="AV34" s="1026"/>
      <c r="AW34" s="1026"/>
      <c r="AX34" s="1026"/>
      <c r="AY34" s="1026"/>
      <c r="AZ34" s="1097"/>
      <c r="BA34" s="1097"/>
      <c r="BB34" s="1097"/>
      <c r="BC34" s="1097"/>
      <c r="BD34" s="1097"/>
      <c r="BE34" s="1081" t="s">
        <v>412</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t="s">
        <v>413</v>
      </c>
      <c r="C35" s="1087"/>
      <c r="D35" s="1087"/>
      <c r="E35" s="1087"/>
      <c r="F35" s="1087"/>
      <c r="G35" s="1087"/>
      <c r="H35" s="1087"/>
      <c r="I35" s="1087"/>
      <c r="J35" s="1087"/>
      <c r="K35" s="1087"/>
      <c r="L35" s="1087"/>
      <c r="M35" s="1087"/>
      <c r="N35" s="1087"/>
      <c r="O35" s="1087"/>
      <c r="P35" s="1088"/>
      <c r="Q35" s="1098">
        <v>44</v>
      </c>
      <c r="R35" s="1099"/>
      <c r="S35" s="1099"/>
      <c r="T35" s="1099"/>
      <c r="U35" s="1099"/>
      <c r="V35" s="1099">
        <v>44</v>
      </c>
      <c r="W35" s="1099"/>
      <c r="X35" s="1099"/>
      <c r="Y35" s="1099"/>
      <c r="Z35" s="1099"/>
      <c r="AA35" s="1099" t="s">
        <v>594</v>
      </c>
      <c r="AB35" s="1099"/>
      <c r="AC35" s="1099"/>
      <c r="AD35" s="1099"/>
      <c r="AE35" s="1100"/>
      <c r="AF35" s="1092" t="s">
        <v>414</v>
      </c>
      <c r="AG35" s="1093"/>
      <c r="AH35" s="1093"/>
      <c r="AI35" s="1093"/>
      <c r="AJ35" s="1094"/>
      <c r="AK35" s="1035">
        <v>151</v>
      </c>
      <c r="AL35" s="1026"/>
      <c r="AM35" s="1026"/>
      <c r="AN35" s="1026"/>
      <c r="AO35" s="1026"/>
      <c r="AP35" s="1026" t="s">
        <v>594</v>
      </c>
      <c r="AQ35" s="1026"/>
      <c r="AR35" s="1026"/>
      <c r="AS35" s="1026"/>
      <c r="AT35" s="1026"/>
      <c r="AU35" s="1026" t="s">
        <v>594</v>
      </c>
      <c r="AV35" s="1026"/>
      <c r="AW35" s="1026"/>
      <c r="AX35" s="1026"/>
      <c r="AY35" s="1026"/>
      <c r="AZ35" s="1097"/>
      <c r="BA35" s="1097"/>
      <c r="BB35" s="1097"/>
      <c r="BC35" s="1097"/>
      <c r="BD35" s="1097"/>
      <c r="BE35" s="1081" t="s">
        <v>410</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415</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1858</v>
      </c>
      <c r="AG63" s="1014"/>
      <c r="AH63" s="1014"/>
      <c r="AI63" s="1014"/>
      <c r="AJ63" s="1079"/>
      <c r="AK63" s="1080"/>
      <c r="AL63" s="1018"/>
      <c r="AM63" s="1018"/>
      <c r="AN63" s="1018"/>
      <c r="AO63" s="1018"/>
      <c r="AP63" s="1014">
        <f>SUM(AP31:AT33)</f>
        <v>7667</v>
      </c>
      <c r="AQ63" s="1014"/>
      <c r="AR63" s="1014"/>
      <c r="AS63" s="1014"/>
      <c r="AT63" s="1014"/>
      <c r="AU63" s="1014">
        <f>SUM(AU31:AY33)</f>
        <v>3420</v>
      </c>
      <c r="AV63" s="1014"/>
      <c r="AW63" s="1014"/>
      <c r="AX63" s="1014"/>
      <c r="AY63" s="1014"/>
      <c r="AZ63" s="1074"/>
      <c r="BA63" s="1074"/>
      <c r="BB63" s="1074"/>
      <c r="BC63" s="1074"/>
      <c r="BD63" s="1074"/>
      <c r="BE63" s="1015"/>
      <c r="BF63" s="1015"/>
      <c r="BG63" s="1015"/>
      <c r="BH63" s="1015"/>
      <c r="BI63" s="1016"/>
      <c r="BJ63" s="1075" t="s">
        <v>417</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419</v>
      </c>
      <c r="B66" s="1051"/>
      <c r="C66" s="1051"/>
      <c r="D66" s="1051"/>
      <c r="E66" s="1051"/>
      <c r="F66" s="1051"/>
      <c r="G66" s="1051"/>
      <c r="H66" s="1051"/>
      <c r="I66" s="1051"/>
      <c r="J66" s="1051"/>
      <c r="K66" s="1051"/>
      <c r="L66" s="1051"/>
      <c r="M66" s="1051"/>
      <c r="N66" s="1051"/>
      <c r="O66" s="1051"/>
      <c r="P66" s="1052"/>
      <c r="Q66" s="1056" t="s">
        <v>420</v>
      </c>
      <c r="R66" s="1057"/>
      <c r="S66" s="1057"/>
      <c r="T66" s="1057"/>
      <c r="U66" s="1058"/>
      <c r="V66" s="1056" t="s">
        <v>421</v>
      </c>
      <c r="W66" s="1057"/>
      <c r="X66" s="1057"/>
      <c r="Y66" s="1057"/>
      <c r="Z66" s="1058"/>
      <c r="AA66" s="1056" t="s">
        <v>422</v>
      </c>
      <c r="AB66" s="1057"/>
      <c r="AC66" s="1057"/>
      <c r="AD66" s="1057"/>
      <c r="AE66" s="1058"/>
      <c r="AF66" s="1062" t="s">
        <v>423</v>
      </c>
      <c r="AG66" s="1063"/>
      <c r="AH66" s="1063"/>
      <c r="AI66" s="1063"/>
      <c r="AJ66" s="1064"/>
      <c r="AK66" s="1056" t="s">
        <v>424</v>
      </c>
      <c r="AL66" s="1051"/>
      <c r="AM66" s="1051"/>
      <c r="AN66" s="1051"/>
      <c r="AO66" s="1052"/>
      <c r="AP66" s="1056" t="s">
        <v>425</v>
      </c>
      <c r="AQ66" s="1057"/>
      <c r="AR66" s="1057"/>
      <c r="AS66" s="1057"/>
      <c r="AT66" s="1058"/>
      <c r="AU66" s="1056" t="s">
        <v>426</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595</v>
      </c>
      <c r="C68" s="1041"/>
      <c r="D68" s="1041"/>
      <c r="E68" s="1041"/>
      <c r="F68" s="1041"/>
      <c r="G68" s="1041"/>
      <c r="H68" s="1041"/>
      <c r="I68" s="1041"/>
      <c r="J68" s="1041"/>
      <c r="K68" s="1041"/>
      <c r="L68" s="1041"/>
      <c r="M68" s="1041"/>
      <c r="N68" s="1041"/>
      <c r="O68" s="1041"/>
      <c r="P68" s="1042"/>
      <c r="Q68" s="1043">
        <v>419</v>
      </c>
      <c r="R68" s="1037"/>
      <c r="S68" s="1037"/>
      <c r="T68" s="1037"/>
      <c r="U68" s="1037"/>
      <c r="V68" s="1037">
        <v>382</v>
      </c>
      <c r="W68" s="1037"/>
      <c r="X68" s="1037"/>
      <c r="Y68" s="1037"/>
      <c r="Z68" s="1037"/>
      <c r="AA68" s="1037">
        <v>37</v>
      </c>
      <c r="AB68" s="1037"/>
      <c r="AC68" s="1037"/>
      <c r="AD68" s="1037"/>
      <c r="AE68" s="1037"/>
      <c r="AF68" s="1037">
        <v>37</v>
      </c>
      <c r="AG68" s="1037"/>
      <c r="AH68" s="1037"/>
      <c r="AI68" s="1037"/>
      <c r="AJ68" s="1037"/>
      <c r="AK68" s="1037">
        <v>3</v>
      </c>
      <c r="AL68" s="1037"/>
      <c r="AM68" s="1037"/>
      <c r="AN68" s="1037"/>
      <c r="AO68" s="1037"/>
      <c r="AP68" s="1037">
        <v>135</v>
      </c>
      <c r="AQ68" s="1037"/>
      <c r="AR68" s="1037"/>
      <c r="AS68" s="1037"/>
      <c r="AT68" s="1037"/>
      <c r="AU68" s="1037">
        <v>17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596</v>
      </c>
      <c r="C69" s="1030"/>
      <c r="D69" s="1030"/>
      <c r="E69" s="1030"/>
      <c r="F69" s="1030"/>
      <c r="G69" s="1030"/>
      <c r="H69" s="1030"/>
      <c r="I69" s="1030"/>
      <c r="J69" s="1030"/>
      <c r="K69" s="1030"/>
      <c r="L69" s="1030"/>
      <c r="M69" s="1030"/>
      <c r="N69" s="1030"/>
      <c r="O69" s="1030"/>
      <c r="P69" s="1031"/>
      <c r="Q69" s="1032">
        <v>1778</v>
      </c>
      <c r="R69" s="1026"/>
      <c r="S69" s="1026"/>
      <c r="T69" s="1026"/>
      <c r="U69" s="1026"/>
      <c r="V69" s="1026">
        <v>1743</v>
      </c>
      <c r="W69" s="1026"/>
      <c r="X69" s="1026"/>
      <c r="Y69" s="1026"/>
      <c r="Z69" s="1026"/>
      <c r="AA69" s="1026">
        <v>35</v>
      </c>
      <c r="AB69" s="1026"/>
      <c r="AC69" s="1026"/>
      <c r="AD69" s="1026"/>
      <c r="AE69" s="1026"/>
      <c r="AF69" s="1026">
        <v>35</v>
      </c>
      <c r="AG69" s="1026"/>
      <c r="AH69" s="1026"/>
      <c r="AI69" s="1026"/>
      <c r="AJ69" s="1026"/>
      <c r="AK69" s="1026" t="s">
        <v>594</v>
      </c>
      <c r="AL69" s="1026"/>
      <c r="AM69" s="1026"/>
      <c r="AN69" s="1026"/>
      <c r="AO69" s="1026"/>
      <c r="AP69" s="1026">
        <v>1199</v>
      </c>
      <c r="AQ69" s="1026"/>
      <c r="AR69" s="1026"/>
      <c r="AS69" s="1026"/>
      <c r="AT69" s="1026"/>
      <c r="AU69" s="1026">
        <v>557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597</v>
      </c>
      <c r="C70" s="1030"/>
      <c r="D70" s="1030"/>
      <c r="E70" s="1030"/>
      <c r="F70" s="1030"/>
      <c r="G70" s="1030"/>
      <c r="H70" s="1030"/>
      <c r="I70" s="1030"/>
      <c r="J70" s="1030"/>
      <c r="K70" s="1030"/>
      <c r="L70" s="1030"/>
      <c r="M70" s="1030"/>
      <c r="N70" s="1030"/>
      <c r="O70" s="1030"/>
      <c r="P70" s="1031"/>
      <c r="Q70" s="1032">
        <v>22719</v>
      </c>
      <c r="R70" s="1026"/>
      <c r="S70" s="1026"/>
      <c r="T70" s="1026"/>
      <c r="U70" s="1026"/>
      <c r="V70" s="1026">
        <v>22555</v>
      </c>
      <c r="W70" s="1026"/>
      <c r="X70" s="1026"/>
      <c r="Y70" s="1026"/>
      <c r="Z70" s="1026"/>
      <c r="AA70" s="1026">
        <v>165</v>
      </c>
      <c r="AB70" s="1026"/>
      <c r="AC70" s="1026"/>
      <c r="AD70" s="1026"/>
      <c r="AE70" s="1026"/>
      <c r="AF70" s="1026">
        <v>165</v>
      </c>
      <c r="AG70" s="1026"/>
      <c r="AH70" s="1026"/>
      <c r="AI70" s="1026"/>
      <c r="AJ70" s="1026"/>
      <c r="AK70" s="1026">
        <v>20</v>
      </c>
      <c r="AL70" s="1026"/>
      <c r="AM70" s="1026"/>
      <c r="AN70" s="1026"/>
      <c r="AO70" s="1026"/>
      <c r="AP70" s="1026" t="s">
        <v>594</v>
      </c>
      <c r="AQ70" s="1026"/>
      <c r="AR70" s="1026"/>
      <c r="AS70" s="1026"/>
      <c r="AT70" s="1026"/>
      <c r="AU70" s="1026" t="s">
        <v>594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598</v>
      </c>
      <c r="C71" s="1030"/>
      <c r="D71" s="1030"/>
      <c r="E71" s="1030"/>
      <c r="F71" s="1030"/>
      <c r="G71" s="1030"/>
      <c r="H71" s="1030"/>
      <c r="I71" s="1030"/>
      <c r="J71" s="1030"/>
      <c r="K71" s="1030"/>
      <c r="L71" s="1030"/>
      <c r="M71" s="1030"/>
      <c r="N71" s="1030"/>
      <c r="O71" s="1030"/>
      <c r="P71" s="1031"/>
      <c r="Q71" s="1032">
        <v>348</v>
      </c>
      <c r="R71" s="1026"/>
      <c r="S71" s="1026"/>
      <c r="T71" s="1026"/>
      <c r="U71" s="1026"/>
      <c r="V71" s="1026">
        <v>320</v>
      </c>
      <c r="W71" s="1026"/>
      <c r="X71" s="1026"/>
      <c r="Y71" s="1026"/>
      <c r="Z71" s="1026"/>
      <c r="AA71" s="1026">
        <v>28</v>
      </c>
      <c r="AB71" s="1026"/>
      <c r="AC71" s="1026"/>
      <c r="AD71" s="1026"/>
      <c r="AE71" s="1026"/>
      <c r="AF71" s="1026">
        <v>28</v>
      </c>
      <c r="AG71" s="1026"/>
      <c r="AH71" s="1026"/>
      <c r="AI71" s="1026"/>
      <c r="AJ71" s="1026"/>
      <c r="AK71" s="1026">
        <v>14</v>
      </c>
      <c r="AL71" s="1026"/>
      <c r="AM71" s="1026"/>
      <c r="AN71" s="1026"/>
      <c r="AO71" s="1026"/>
      <c r="AP71" s="1026" t="s">
        <v>594</v>
      </c>
      <c r="AQ71" s="1026"/>
      <c r="AR71" s="1026"/>
      <c r="AS71" s="1026"/>
      <c r="AT71" s="1026"/>
      <c r="AU71" s="1026" t="s">
        <v>594</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599</v>
      </c>
      <c r="C72" s="1030"/>
      <c r="D72" s="1030"/>
      <c r="E72" s="1030"/>
      <c r="F72" s="1030"/>
      <c r="G72" s="1030"/>
      <c r="H72" s="1030"/>
      <c r="I72" s="1030"/>
      <c r="J72" s="1030"/>
      <c r="K72" s="1030"/>
      <c r="L72" s="1030"/>
      <c r="M72" s="1030"/>
      <c r="N72" s="1030"/>
      <c r="O72" s="1030"/>
      <c r="P72" s="1031"/>
      <c r="Q72" s="1032">
        <v>145</v>
      </c>
      <c r="R72" s="1026"/>
      <c r="S72" s="1026"/>
      <c r="T72" s="1026"/>
      <c r="U72" s="1026"/>
      <c r="V72" s="1026">
        <v>130</v>
      </c>
      <c r="W72" s="1026"/>
      <c r="X72" s="1026"/>
      <c r="Y72" s="1026"/>
      <c r="Z72" s="1026"/>
      <c r="AA72" s="1026">
        <v>15</v>
      </c>
      <c r="AB72" s="1026"/>
      <c r="AC72" s="1026"/>
      <c r="AD72" s="1026"/>
      <c r="AE72" s="1026"/>
      <c r="AF72" s="1026">
        <v>15</v>
      </c>
      <c r="AG72" s="1026"/>
      <c r="AH72" s="1026"/>
      <c r="AI72" s="1026"/>
      <c r="AJ72" s="1026"/>
      <c r="AK72" s="1026" t="s">
        <v>594</v>
      </c>
      <c r="AL72" s="1026"/>
      <c r="AM72" s="1026"/>
      <c r="AN72" s="1026"/>
      <c r="AO72" s="1026"/>
      <c r="AP72" s="1026" t="s">
        <v>594</v>
      </c>
      <c r="AQ72" s="1026"/>
      <c r="AR72" s="1026"/>
      <c r="AS72" s="1026"/>
      <c r="AT72" s="1026"/>
      <c r="AU72" s="1026" t="s">
        <v>594</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600</v>
      </c>
      <c r="C73" s="1030"/>
      <c r="D73" s="1030"/>
      <c r="E73" s="1030"/>
      <c r="F73" s="1030"/>
      <c r="G73" s="1030"/>
      <c r="H73" s="1030"/>
      <c r="I73" s="1030"/>
      <c r="J73" s="1030"/>
      <c r="K73" s="1030"/>
      <c r="L73" s="1030"/>
      <c r="M73" s="1030"/>
      <c r="N73" s="1030"/>
      <c r="O73" s="1030"/>
      <c r="P73" s="1031"/>
      <c r="Q73" s="1032">
        <v>6323</v>
      </c>
      <c r="R73" s="1026"/>
      <c r="S73" s="1026"/>
      <c r="T73" s="1026"/>
      <c r="U73" s="1026"/>
      <c r="V73" s="1026">
        <v>6071</v>
      </c>
      <c r="W73" s="1026"/>
      <c r="X73" s="1026"/>
      <c r="Y73" s="1026"/>
      <c r="Z73" s="1026"/>
      <c r="AA73" s="1026">
        <v>252</v>
      </c>
      <c r="AB73" s="1026"/>
      <c r="AC73" s="1026"/>
      <c r="AD73" s="1026"/>
      <c r="AE73" s="1026"/>
      <c r="AF73" s="1026">
        <v>252</v>
      </c>
      <c r="AG73" s="1026"/>
      <c r="AH73" s="1026"/>
      <c r="AI73" s="1026"/>
      <c r="AJ73" s="1026"/>
      <c r="AK73" s="1026">
        <v>10</v>
      </c>
      <c r="AL73" s="1026"/>
      <c r="AM73" s="1026"/>
      <c r="AN73" s="1026"/>
      <c r="AO73" s="1026"/>
      <c r="AP73" s="1026">
        <v>818</v>
      </c>
      <c r="AQ73" s="1026"/>
      <c r="AR73" s="1026"/>
      <c r="AS73" s="1026"/>
      <c r="AT73" s="1026"/>
      <c r="AU73" s="1026" t="s">
        <v>594</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SUM(AF68:AJ73)</f>
        <v>532</v>
      </c>
      <c r="AG88" s="1014"/>
      <c r="AH88" s="1014"/>
      <c r="AI88" s="1014"/>
      <c r="AJ88" s="1014"/>
      <c r="AK88" s="1018"/>
      <c r="AL88" s="1018"/>
      <c r="AM88" s="1018"/>
      <c r="AN88" s="1018"/>
      <c r="AO88" s="1018"/>
      <c r="AP88" s="1014">
        <f>SUM(AP68:AT73)</f>
        <v>2152</v>
      </c>
      <c r="AQ88" s="1014"/>
      <c r="AR88" s="1014"/>
      <c r="AS88" s="1014"/>
      <c r="AT88" s="1014"/>
      <c r="AU88" s="1014">
        <f>SUM(AU68:AY73)</f>
        <v>574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SUM(CR7:CV8)</f>
        <v>5</v>
      </c>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436</v>
      </c>
      <c r="AB109" s="949"/>
      <c r="AC109" s="949"/>
      <c r="AD109" s="949"/>
      <c r="AE109" s="950"/>
      <c r="AF109" s="951" t="s">
        <v>307</v>
      </c>
      <c r="AG109" s="949"/>
      <c r="AH109" s="949"/>
      <c r="AI109" s="949"/>
      <c r="AJ109" s="950"/>
      <c r="AK109" s="951" t="s">
        <v>306</v>
      </c>
      <c r="AL109" s="949"/>
      <c r="AM109" s="949"/>
      <c r="AN109" s="949"/>
      <c r="AO109" s="950"/>
      <c r="AP109" s="951" t="s">
        <v>437</v>
      </c>
      <c r="AQ109" s="949"/>
      <c r="AR109" s="949"/>
      <c r="AS109" s="949"/>
      <c r="AT109" s="980"/>
      <c r="AU109" s="948" t="s">
        <v>435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436</v>
      </c>
      <c r="BR109" s="949"/>
      <c r="BS109" s="949"/>
      <c r="BT109" s="949"/>
      <c r="BU109" s="950"/>
      <c r="BV109" s="951" t="s">
        <v>307</v>
      </c>
      <c r="BW109" s="949"/>
      <c r="BX109" s="949"/>
      <c r="BY109" s="949"/>
      <c r="BZ109" s="950"/>
      <c r="CA109" s="951" t="s">
        <v>306</v>
      </c>
      <c r="CB109" s="949"/>
      <c r="CC109" s="949"/>
      <c r="CD109" s="949"/>
      <c r="CE109" s="950"/>
      <c r="CF109" s="987" t="s">
        <v>437</v>
      </c>
      <c r="CG109" s="987"/>
      <c r="CH109" s="987"/>
      <c r="CI109" s="987"/>
      <c r="CJ109" s="987"/>
      <c r="CK109" s="951" t="s">
        <v>438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436</v>
      </c>
      <c r="DH109" s="949"/>
      <c r="DI109" s="949"/>
      <c r="DJ109" s="949"/>
      <c r="DK109" s="950"/>
      <c r="DL109" s="951" t="s">
        <v>307</v>
      </c>
      <c r="DM109" s="949"/>
      <c r="DN109" s="949"/>
      <c r="DO109" s="949"/>
      <c r="DP109" s="950"/>
      <c r="DQ109" s="951" t="s">
        <v>306</v>
      </c>
      <c r="DR109" s="949"/>
      <c r="DS109" s="949"/>
      <c r="DT109" s="949"/>
      <c r="DU109" s="950"/>
      <c r="DV109" s="951" t="s">
        <v>437</v>
      </c>
      <c r="DW109" s="949"/>
      <c r="DX109" s="949"/>
      <c r="DY109" s="949"/>
      <c r="DZ109" s="980"/>
    </row>
    <row r="110" spans="1:131" s="247" customFormat="1" ht="26.25" customHeight="1" x14ac:dyDescent="0.15">
      <c r="A110" s="851" t="s">
        <v>439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1329350</v>
      </c>
      <c r="AB110" s="942"/>
      <c r="AC110" s="942"/>
      <c r="AD110" s="942"/>
      <c r="AE110" s="943"/>
      <c r="AF110" s="944">
        <v>1342254</v>
      </c>
      <c r="AG110" s="942"/>
      <c r="AH110" s="942"/>
      <c r="AI110" s="942"/>
      <c r="AJ110" s="943"/>
      <c r="AK110" s="944">
        <v>1312998</v>
      </c>
      <c r="AL110" s="942"/>
      <c r="AM110" s="942"/>
      <c r="AN110" s="942"/>
      <c r="AO110" s="943"/>
      <c r="AP110" s="945">
        <v>14.8</v>
      </c>
      <c r="AQ110" s="946"/>
      <c r="AR110" s="946"/>
      <c r="AS110" s="946"/>
      <c r="AT110" s="947"/>
      <c r="AU110" s="981" t="s">
        <v>72</v>
      </c>
      <c r="AV110" s="982"/>
      <c r="AW110" s="982"/>
      <c r="AX110" s="982"/>
      <c r="AY110" s="982"/>
      <c r="AZ110" s="907" t="s">
        <v>440</v>
      </c>
      <c r="BA110" s="852"/>
      <c r="BB110" s="852"/>
      <c r="BC110" s="852"/>
      <c r="BD110" s="852"/>
      <c r="BE110" s="852"/>
      <c r="BF110" s="852"/>
      <c r="BG110" s="852"/>
      <c r="BH110" s="852"/>
      <c r="BI110" s="852"/>
      <c r="BJ110" s="852"/>
      <c r="BK110" s="852"/>
      <c r="BL110" s="852"/>
      <c r="BM110" s="852"/>
      <c r="BN110" s="852"/>
      <c r="BO110" s="852"/>
      <c r="BP110" s="853"/>
      <c r="BQ110" s="908">
        <v>11798441</v>
      </c>
      <c r="BR110" s="889"/>
      <c r="BS110" s="889"/>
      <c r="BT110" s="889"/>
      <c r="BU110" s="889"/>
      <c r="BV110" s="889">
        <v>12146963</v>
      </c>
      <c r="BW110" s="889"/>
      <c r="BX110" s="889"/>
      <c r="BY110" s="889"/>
      <c r="BZ110" s="889"/>
      <c r="CA110" s="889">
        <v>11794391</v>
      </c>
      <c r="CB110" s="889"/>
      <c r="CC110" s="889"/>
      <c r="CD110" s="889"/>
      <c r="CE110" s="889"/>
      <c r="CF110" s="913">
        <v>132.80000000000001</v>
      </c>
      <c r="CG110" s="914"/>
      <c r="CH110" s="914"/>
      <c r="CI110" s="914"/>
      <c r="CJ110" s="914"/>
      <c r="CK110" s="977" t="s">
        <v>441</v>
      </c>
      <c r="CL110" s="863"/>
      <c r="CM110" s="938" t="s">
        <v>442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129</v>
      </c>
      <c r="DH110" s="889"/>
      <c r="DI110" s="889"/>
      <c r="DJ110" s="889"/>
      <c r="DK110" s="889"/>
      <c r="DL110" s="889" t="s">
        <v>417</v>
      </c>
      <c r="DM110" s="889"/>
      <c r="DN110" s="889"/>
      <c r="DO110" s="889"/>
      <c r="DP110" s="889"/>
      <c r="DQ110" s="889" t="s">
        <v>417</v>
      </c>
      <c r="DR110" s="889"/>
      <c r="DS110" s="889"/>
      <c r="DT110" s="889"/>
      <c r="DU110" s="889"/>
      <c r="DV110" s="890" t="s">
        <v>129</v>
      </c>
      <c r="DW110" s="890"/>
      <c r="DX110" s="890"/>
      <c r="DY110" s="890"/>
      <c r="DZ110" s="891"/>
    </row>
    <row r="111" spans="1:131" s="247" customFormat="1" ht="26.25" customHeight="1" x14ac:dyDescent="0.15">
      <c r="A111" s="818" t="s">
        <v>443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417</v>
      </c>
      <c r="AB111" s="970"/>
      <c r="AC111" s="970"/>
      <c r="AD111" s="970"/>
      <c r="AE111" s="971"/>
      <c r="AF111" s="972" t="s">
        <v>444</v>
      </c>
      <c r="AG111" s="970"/>
      <c r="AH111" s="970"/>
      <c r="AI111" s="970"/>
      <c r="AJ111" s="971"/>
      <c r="AK111" s="972" t="s">
        <v>445</v>
      </c>
      <c r="AL111" s="970"/>
      <c r="AM111" s="970"/>
      <c r="AN111" s="970"/>
      <c r="AO111" s="971"/>
      <c r="AP111" s="973" t="s">
        <v>417</v>
      </c>
      <c r="AQ111" s="974"/>
      <c r="AR111" s="974"/>
      <c r="AS111" s="974"/>
      <c r="AT111" s="975"/>
      <c r="AU111" s="983"/>
      <c r="AV111" s="984"/>
      <c r="AW111" s="984"/>
      <c r="AX111" s="984"/>
      <c r="AY111" s="984"/>
      <c r="AZ111" s="859" t="s">
        <v>446</v>
      </c>
      <c r="BA111" s="794"/>
      <c r="BB111" s="794"/>
      <c r="BC111" s="794"/>
      <c r="BD111" s="794"/>
      <c r="BE111" s="794"/>
      <c r="BF111" s="794"/>
      <c r="BG111" s="794"/>
      <c r="BH111" s="794"/>
      <c r="BI111" s="794"/>
      <c r="BJ111" s="794"/>
      <c r="BK111" s="794"/>
      <c r="BL111" s="794"/>
      <c r="BM111" s="794"/>
      <c r="BN111" s="794"/>
      <c r="BO111" s="794"/>
      <c r="BP111" s="795"/>
      <c r="BQ111" s="860">
        <v>79474</v>
      </c>
      <c r="BR111" s="861"/>
      <c r="BS111" s="861"/>
      <c r="BT111" s="861"/>
      <c r="BU111" s="861"/>
      <c r="BV111" s="861">
        <v>17800</v>
      </c>
      <c r="BW111" s="861"/>
      <c r="BX111" s="861"/>
      <c r="BY111" s="861"/>
      <c r="BZ111" s="861"/>
      <c r="CA111" s="861" t="s">
        <v>447</v>
      </c>
      <c r="CB111" s="861"/>
      <c r="CC111" s="861"/>
      <c r="CD111" s="861"/>
      <c r="CE111" s="861"/>
      <c r="CF111" s="922" t="s">
        <v>447</v>
      </c>
      <c r="CG111" s="923"/>
      <c r="CH111" s="923"/>
      <c r="CI111" s="923"/>
      <c r="CJ111" s="923"/>
      <c r="CK111" s="978"/>
      <c r="CL111" s="865"/>
      <c r="CM111" s="868" t="s">
        <v>448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129</v>
      </c>
      <c r="DH111" s="861"/>
      <c r="DI111" s="861"/>
      <c r="DJ111" s="861"/>
      <c r="DK111" s="861"/>
      <c r="DL111" s="861" t="s">
        <v>417</v>
      </c>
      <c r="DM111" s="861"/>
      <c r="DN111" s="861"/>
      <c r="DO111" s="861"/>
      <c r="DP111" s="861"/>
      <c r="DQ111" s="861" t="s">
        <v>417</v>
      </c>
      <c r="DR111" s="861"/>
      <c r="DS111" s="861"/>
      <c r="DT111" s="861"/>
      <c r="DU111" s="861"/>
      <c r="DV111" s="838" t="s">
        <v>129</v>
      </c>
      <c r="DW111" s="838"/>
      <c r="DX111" s="838"/>
      <c r="DY111" s="838"/>
      <c r="DZ111" s="839"/>
    </row>
    <row r="112" spans="1:131" s="247" customFormat="1" ht="26.25" customHeight="1" x14ac:dyDescent="0.15">
      <c r="A112" s="963" t="s">
        <v>449</v>
      </c>
      <c r="B112" s="964"/>
      <c r="C112" s="794" t="s">
        <v>450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444</v>
      </c>
      <c r="AB112" s="824"/>
      <c r="AC112" s="824"/>
      <c r="AD112" s="824"/>
      <c r="AE112" s="825"/>
      <c r="AF112" s="826" t="s">
        <v>129</v>
      </c>
      <c r="AG112" s="824"/>
      <c r="AH112" s="824"/>
      <c r="AI112" s="824"/>
      <c r="AJ112" s="825"/>
      <c r="AK112" s="826" t="s">
        <v>447</v>
      </c>
      <c r="AL112" s="824"/>
      <c r="AM112" s="824"/>
      <c r="AN112" s="824"/>
      <c r="AO112" s="825"/>
      <c r="AP112" s="871" t="s">
        <v>447</v>
      </c>
      <c r="AQ112" s="872"/>
      <c r="AR112" s="872"/>
      <c r="AS112" s="872"/>
      <c r="AT112" s="873"/>
      <c r="AU112" s="983"/>
      <c r="AV112" s="984"/>
      <c r="AW112" s="984"/>
      <c r="AX112" s="984"/>
      <c r="AY112" s="984"/>
      <c r="AZ112" s="859" t="s">
        <v>451</v>
      </c>
      <c r="BA112" s="794"/>
      <c r="BB112" s="794"/>
      <c r="BC112" s="794"/>
      <c r="BD112" s="794"/>
      <c r="BE112" s="794"/>
      <c r="BF112" s="794"/>
      <c r="BG112" s="794"/>
      <c r="BH112" s="794"/>
      <c r="BI112" s="794"/>
      <c r="BJ112" s="794"/>
      <c r="BK112" s="794"/>
      <c r="BL112" s="794"/>
      <c r="BM112" s="794"/>
      <c r="BN112" s="794"/>
      <c r="BO112" s="794"/>
      <c r="BP112" s="795"/>
      <c r="BQ112" s="860">
        <v>3506165</v>
      </c>
      <c r="BR112" s="861"/>
      <c r="BS112" s="861"/>
      <c r="BT112" s="861"/>
      <c r="BU112" s="861"/>
      <c r="BV112" s="861">
        <v>3401828</v>
      </c>
      <c r="BW112" s="861"/>
      <c r="BX112" s="861"/>
      <c r="BY112" s="861"/>
      <c r="BZ112" s="861"/>
      <c r="CA112" s="861">
        <v>3421147</v>
      </c>
      <c r="CB112" s="861"/>
      <c r="CC112" s="861"/>
      <c r="CD112" s="861"/>
      <c r="CE112" s="861"/>
      <c r="CF112" s="922">
        <v>38.5</v>
      </c>
      <c r="CG112" s="923"/>
      <c r="CH112" s="923"/>
      <c r="CI112" s="923"/>
      <c r="CJ112" s="923"/>
      <c r="CK112" s="978"/>
      <c r="CL112" s="865"/>
      <c r="CM112" s="868" t="s">
        <v>452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453</v>
      </c>
      <c r="DH112" s="861"/>
      <c r="DI112" s="861"/>
      <c r="DJ112" s="861"/>
      <c r="DK112" s="861"/>
      <c r="DL112" s="861" t="s">
        <v>417</v>
      </c>
      <c r="DM112" s="861"/>
      <c r="DN112" s="861"/>
      <c r="DO112" s="861"/>
      <c r="DP112" s="861"/>
      <c r="DQ112" s="861" t="s">
        <v>417</v>
      </c>
      <c r="DR112" s="861"/>
      <c r="DS112" s="861"/>
      <c r="DT112" s="861"/>
      <c r="DU112" s="861"/>
      <c r="DV112" s="838" t="s">
        <v>129</v>
      </c>
      <c r="DW112" s="838"/>
      <c r="DX112" s="838"/>
      <c r="DY112" s="838"/>
      <c r="DZ112" s="839"/>
    </row>
    <row r="113" spans="1:130" s="247" customFormat="1" ht="26.25" customHeight="1" x14ac:dyDescent="0.15">
      <c r="A113" s="965"/>
      <c r="B113" s="966"/>
      <c r="C113" s="794" t="s">
        <v>454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336927</v>
      </c>
      <c r="AB113" s="970"/>
      <c r="AC113" s="970"/>
      <c r="AD113" s="970"/>
      <c r="AE113" s="971"/>
      <c r="AF113" s="972">
        <v>351896</v>
      </c>
      <c r="AG113" s="970"/>
      <c r="AH113" s="970"/>
      <c r="AI113" s="970"/>
      <c r="AJ113" s="971"/>
      <c r="AK113" s="972">
        <v>372716</v>
      </c>
      <c r="AL113" s="970"/>
      <c r="AM113" s="970"/>
      <c r="AN113" s="970"/>
      <c r="AO113" s="971"/>
      <c r="AP113" s="973">
        <v>4.2</v>
      </c>
      <c r="AQ113" s="974"/>
      <c r="AR113" s="974"/>
      <c r="AS113" s="974"/>
      <c r="AT113" s="975"/>
      <c r="AU113" s="983"/>
      <c r="AV113" s="984"/>
      <c r="AW113" s="984"/>
      <c r="AX113" s="984"/>
      <c r="AY113" s="984"/>
      <c r="AZ113" s="859" t="s">
        <v>455</v>
      </c>
      <c r="BA113" s="794"/>
      <c r="BB113" s="794"/>
      <c r="BC113" s="794"/>
      <c r="BD113" s="794"/>
      <c r="BE113" s="794"/>
      <c r="BF113" s="794"/>
      <c r="BG113" s="794"/>
      <c r="BH113" s="794"/>
      <c r="BI113" s="794"/>
      <c r="BJ113" s="794"/>
      <c r="BK113" s="794"/>
      <c r="BL113" s="794"/>
      <c r="BM113" s="794"/>
      <c r="BN113" s="794"/>
      <c r="BO113" s="794"/>
      <c r="BP113" s="795"/>
      <c r="BQ113" s="860">
        <v>836304</v>
      </c>
      <c r="BR113" s="861"/>
      <c r="BS113" s="861"/>
      <c r="BT113" s="861"/>
      <c r="BU113" s="861"/>
      <c r="BV113" s="861">
        <v>734968</v>
      </c>
      <c r="BW113" s="861"/>
      <c r="BX113" s="861"/>
      <c r="BY113" s="861"/>
      <c r="BZ113" s="861"/>
      <c r="CA113" s="861">
        <v>574542</v>
      </c>
      <c r="CB113" s="861"/>
      <c r="CC113" s="861"/>
      <c r="CD113" s="861"/>
      <c r="CE113" s="861"/>
      <c r="CF113" s="922">
        <v>6.5</v>
      </c>
      <c r="CG113" s="923"/>
      <c r="CH113" s="923"/>
      <c r="CI113" s="923"/>
      <c r="CJ113" s="923"/>
      <c r="CK113" s="978"/>
      <c r="CL113" s="865"/>
      <c r="CM113" s="868" t="s">
        <v>456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417</v>
      </c>
      <c r="DH113" s="824"/>
      <c r="DI113" s="824"/>
      <c r="DJ113" s="824"/>
      <c r="DK113" s="825"/>
      <c r="DL113" s="826" t="s">
        <v>445</v>
      </c>
      <c r="DM113" s="824"/>
      <c r="DN113" s="824"/>
      <c r="DO113" s="824"/>
      <c r="DP113" s="825"/>
      <c r="DQ113" s="826" t="s">
        <v>417</v>
      </c>
      <c r="DR113" s="824"/>
      <c r="DS113" s="824"/>
      <c r="DT113" s="824"/>
      <c r="DU113" s="825"/>
      <c r="DV113" s="871" t="s">
        <v>447</v>
      </c>
      <c r="DW113" s="872"/>
      <c r="DX113" s="872"/>
      <c r="DY113" s="872"/>
      <c r="DZ113" s="873"/>
    </row>
    <row r="114" spans="1:130" s="247" customFormat="1" ht="26.25" customHeight="1" x14ac:dyDescent="0.15">
      <c r="A114" s="965"/>
      <c r="B114" s="966"/>
      <c r="C114" s="794" t="s">
        <v>457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99593</v>
      </c>
      <c r="AB114" s="824"/>
      <c r="AC114" s="824"/>
      <c r="AD114" s="824"/>
      <c r="AE114" s="825"/>
      <c r="AF114" s="826">
        <v>112172</v>
      </c>
      <c r="AG114" s="824"/>
      <c r="AH114" s="824"/>
      <c r="AI114" s="824"/>
      <c r="AJ114" s="825"/>
      <c r="AK114" s="826">
        <v>113548</v>
      </c>
      <c r="AL114" s="824"/>
      <c r="AM114" s="824"/>
      <c r="AN114" s="824"/>
      <c r="AO114" s="825"/>
      <c r="AP114" s="871">
        <v>1.3</v>
      </c>
      <c r="AQ114" s="872"/>
      <c r="AR114" s="872"/>
      <c r="AS114" s="872"/>
      <c r="AT114" s="873"/>
      <c r="AU114" s="983"/>
      <c r="AV114" s="984"/>
      <c r="AW114" s="984"/>
      <c r="AX114" s="984"/>
      <c r="AY114" s="984"/>
      <c r="AZ114" s="859" t="s">
        <v>458</v>
      </c>
      <c r="BA114" s="794"/>
      <c r="BB114" s="794"/>
      <c r="BC114" s="794"/>
      <c r="BD114" s="794"/>
      <c r="BE114" s="794"/>
      <c r="BF114" s="794"/>
      <c r="BG114" s="794"/>
      <c r="BH114" s="794"/>
      <c r="BI114" s="794"/>
      <c r="BJ114" s="794"/>
      <c r="BK114" s="794"/>
      <c r="BL114" s="794"/>
      <c r="BM114" s="794"/>
      <c r="BN114" s="794"/>
      <c r="BO114" s="794"/>
      <c r="BP114" s="795"/>
      <c r="BQ114" s="860">
        <v>423986</v>
      </c>
      <c r="BR114" s="861"/>
      <c r="BS114" s="861"/>
      <c r="BT114" s="861"/>
      <c r="BU114" s="861"/>
      <c r="BV114" s="861">
        <v>268927</v>
      </c>
      <c r="BW114" s="861"/>
      <c r="BX114" s="861"/>
      <c r="BY114" s="861"/>
      <c r="BZ114" s="861"/>
      <c r="CA114" s="861">
        <v>493816</v>
      </c>
      <c r="CB114" s="861"/>
      <c r="CC114" s="861"/>
      <c r="CD114" s="861"/>
      <c r="CE114" s="861"/>
      <c r="CF114" s="922">
        <v>5.6</v>
      </c>
      <c r="CG114" s="923"/>
      <c r="CH114" s="923"/>
      <c r="CI114" s="923"/>
      <c r="CJ114" s="923"/>
      <c r="CK114" s="978"/>
      <c r="CL114" s="865"/>
      <c r="CM114" s="868" t="s">
        <v>459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129</v>
      </c>
      <c r="DH114" s="824"/>
      <c r="DI114" s="824"/>
      <c r="DJ114" s="824"/>
      <c r="DK114" s="825"/>
      <c r="DL114" s="826" t="s">
        <v>129</v>
      </c>
      <c r="DM114" s="824"/>
      <c r="DN114" s="824"/>
      <c r="DO114" s="824"/>
      <c r="DP114" s="825"/>
      <c r="DQ114" s="826" t="s">
        <v>417</v>
      </c>
      <c r="DR114" s="824"/>
      <c r="DS114" s="824"/>
      <c r="DT114" s="824"/>
      <c r="DU114" s="825"/>
      <c r="DV114" s="871" t="s">
        <v>444</v>
      </c>
      <c r="DW114" s="872"/>
      <c r="DX114" s="872"/>
      <c r="DY114" s="872"/>
      <c r="DZ114" s="873"/>
    </row>
    <row r="115" spans="1:130" s="247" customFormat="1" ht="26.25" customHeight="1" x14ac:dyDescent="0.15">
      <c r="A115" s="965"/>
      <c r="B115" s="966"/>
      <c r="C115" s="794" t="s">
        <v>460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101773</v>
      </c>
      <c r="AB115" s="970"/>
      <c r="AC115" s="970"/>
      <c r="AD115" s="970"/>
      <c r="AE115" s="971"/>
      <c r="AF115" s="972">
        <v>80562</v>
      </c>
      <c r="AG115" s="970"/>
      <c r="AH115" s="970"/>
      <c r="AI115" s="970"/>
      <c r="AJ115" s="971"/>
      <c r="AK115" s="972">
        <v>52836</v>
      </c>
      <c r="AL115" s="970"/>
      <c r="AM115" s="970"/>
      <c r="AN115" s="970"/>
      <c r="AO115" s="971"/>
      <c r="AP115" s="973">
        <v>0.6</v>
      </c>
      <c r="AQ115" s="974"/>
      <c r="AR115" s="974"/>
      <c r="AS115" s="974"/>
      <c r="AT115" s="975"/>
      <c r="AU115" s="983"/>
      <c r="AV115" s="984"/>
      <c r="AW115" s="984"/>
      <c r="AX115" s="984"/>
      <c r="AY115" s="984"/>
      <c r="AZ115" s="859" t="s">
        <v>461</v>
      </c>
      <c r="BA115" s="794"/>
      <c r="BB115" s="794"/>
      <c r="BC115" s="794"/>
      <c r="BD115" s="794"/>
      <c r="BE115" s="794"/>
      <c r="BF115" s="794"/>
      <c r="BG115" s="794"/>
      <c r="BH115" s="794"/>
      <c r="BI115" s="794"/>
      <c r="BJ115" s="794"/>
      <c r="BK115" s="794"/>
      <c r="BL115" s="794"/>
      <c r="BM115" s="794"/>
      <c r="BN115" s="794"/>
      <c r="BO115" s="794"/>
      <c r="BP115" s="795"/>
      <c r="BQ115" s="860" t="s">
        <v>417</v>
      </c>
      <c r="BR115" s="861"/>
      <c r="BS115" s="861"/>
      <c r="BT115" s="861"/>
      <c r="BU115" s="861"/>
      <c r="BV115" s="861" t="s">
        <v>129</v>
      </c>
      <c r="BW115" s="861"/>
      <c r="BX115" s="861"/>
      <c r="BY115" s="861"/>
      <c r="BZ115" s="861"/>
      <c r="CA115" s="861" t="s">
        <v>129</v>
      </c>
      <c r="CB115" s="861"/>
      <c r="CC115" s="861"/>
      <c r="CD115" s="861"/>
      <c r="CE115" s="861"/>
      <c r="CF115" s="922" t="s">
        <v>129</v>
      </c>
      <c r="CG115" s="923"/>
      <c r="CH115" s="923"/>
      <c r="CI115" s="923"/>
      <c r="CJ115" s="923"/>
      <c r="CK115" s="978"/>
      <c r="CL115" s="865"/>
      <c r="CM115" s="859" t="s">
        <v>462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79474</v>
      </c>
      <c r="DH115" s="824"/>
      <c r="DI115" s="824"/>
      <c r="DJ115" s="824"/>
      <c r="DK115" s="825"/>
      <c r="DL115" s="826">
        <v>17800</v>
      </c>
      <c r="DM115" s="824"/>
      <c r="DN115" s="824"/>
      <c r="DO115" s="824"/>
      <c r="DP115" s="825"/>
      <c r="DQ115" s="826" t="s">
        <v>129</v>
      </c>
      <c r="DR115" s="824"/>
      <c r="DS115" s="824"/>
      <c r="DT115" s="824"/>
      <c r="DU115" s="825"/>
      <c r="DV115" s="871" t="s">
        <v>417</v>
      </c>
      <c r="DW115" s="872"/>
      <c r="DX115" s="872"/>
      <c r="DY115" s="872"/>
      <c r="DZ115" s="873"/>
    </row>
    <row r="116" spans="1:130" s="247" customFormat="1" ht="26.25" customHeight="1" x14ac:dyDescent="0.15">
      <c r="A116" s="967"/>
      <c r="B116" s="968"/>
      <c r="C116" s="927" t="s">
        <v>463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417</v>
      </c>
      <c r="AB116" s="824"/>
      <c r="AC116" s="824"/>
      <c r="AD116" s="824"/>
      <c r="AE116" s="825"/>
      <c r="AF116" s="826" t="s">
        <v>444</v>
      </c>
      <c r="AG116" s="824"/>
      <c r="AH116" s="824"/>
      <c r="AI116" s="824"/>
      <c r="AJ116" s="825"/>
      <c r="AK116" s="826" t="s">
        <v>417</v>
      </c>
      <c r="AL116" s="824"/>
      <c r="AM116" s="824"/>
      <c r="AN116" s="824"/>
      <c r="AO116" s="825"/>
      <c r="AP116" s="871" t="s">
        <v>445</v>
      </c>
      <c r="AQ116" s="872"/>
      <c r="AR116" s="872"/>
      <c r="AS116" s="872"/>
      <c r="AT116" s="873"/>
      <c r="AU116" s="983"/>
      <c r="AV116" s="984"/>
      <c r="AW116" s="984"/>
      <c r="AX116" s="984"/>
      <c r="AY116" s="984"/>
      <c r="AZ116" s="910" t="s">
        <v>464</v>
      </c>
      <c r="BA116" s="911"/>
      <c r="BB116" s="911"/>
      <c r="BC116" s="911"/>
      <c r="BD116" s="911"/>
      <c r="BE116" s="911"/>
      <c r="BF116" s="911"/>
      <c r="BG116" s="911"/>
      <c r="BH116" s="911"/>
      <c r="BI116" s="911"/>
      <c r="BJ116" s="911"/>
      <c r="BK116" s="911"/>
      <c r="BL116" s="911"/>
      <c r="BM116" s="911"/>
      <c r="BN116" s="911"/>
      <c r="BO116" s="911"/>
      <c r="BP116" s="912"/>
      <c r="BQ116" s="860" t="s">
        <v>417</v>
      </c>
      <c r="BR116" s="861"/>
      <c r="BS116" s="861"/>
      <c r="BT116" s="861"/>
      <c r="BU116" s="861"/>
      <c r="BV116" s="861" t="s">
        <v>129</v>
      </c>
      <c r="BW116" s="861"/>
      <c r="BX116" s="861"/>
      <c r="BY116" s="861"/>
      <c r="BZ116" s="861"/>
      <c r="CA116" s="861" t="s">
        <v>417</v>
      </c>
      <c r="CB116" s="861"/>
      <c r="CC116" s="861"/>
      <c r="CD116" s="861"/>
      <c r="CE116" s="861"/>
      <c r="CF116" s="922" t="s">
        <v>129</v>
      </c>
      <c r="CG116" s="923"/>
      <c r="CH116" s="923"/>
      <c r="CI116" s="923"/>
      <c r="CJ116" s="923"/>
      <c r="CK116" s="978"/>
      <c r="CL116" s="865"/>
      <c r="CM116" s="868" t="s">
        <v>465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417</v>
      </c>
      <c r="DH116" s="824"/>
      <c r="DI116" s="824"/>
      <c r="DJ116" s="824"/>
      <c r="DK116" s="825"/>
      <c r="DL116" s="826" t="s">
        <v>445</v>
      </c>
      <c r="DM116" s="824"/>
      <c r="DN116" s="824"/>
      <c r="DO116" s="824"/>
      <c r="DP116" s="825"/>
      <c r="DQ116" s="826" t="s">
        <v>129</v>
      </c>
      <c r="DR116" s="824"/>
      <c r="DS116" s="824"/>
      <c r="DT116" s="824"/>
      <c r="DU116" s="825"/>
      <c r="DV116" s="871" t="s">
        <v>417</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466</v>
      </c>
      <c r="Z117" s="950"/>
      <c r="AA117" s="955">
        <v>1867643</v>
      </c>
      <c r="AB117" s="956"/>
      <c r="AC117" s="956"/>
      <c r="AD117" s="956"/>
      <c r="AE117" s="957"/>
      <c r="AF117" s="958">
        <v>1886884</v>
      </c>
      <c r="AG117" s="956"/>
      <c r="AH117" s="956"/>
      <c r="AI117" s="956"/>
      <c r="AJ117" s="957"/>
      <c r="AK117" s="958">
        <v>1852098</v>
      </c>
      <c r="AL117" s="956"/>
      <c r="AM117" s="956"/>
      <c r="AN117" s="956"/>
      <c r="AO117" s="957"/>
      <c r="AP117" s="959"/>
      <c r="AQ117" s="960"/>
      <c r="AR117" s="960"/>
      <c r="AS117" s="960"/>
      <c r="AT117" s="961"/>
      <c r="AU117" s="983"/>
      <c r="AV117" s="984"/>
      <c r="AW117" s="984"/>
      <c r="AX117" s="984"/>
      <c r="AY117" s="984"/>
      <c r="AZ117" s="910" t="s">
        <v>467</v>
      </c>
      <c r="BA117" s="911"/>
      <c r="BB117" s="911"/>
      <c r="BC117" s="911"/>
      <c r="BD117" s="911"/>
      <c r="BE117" s="911"/>
      <c r="BF117" s="911"/>
      <c r="BG117" s="911"/>
      <c r="BH117" s="911"/>
      <c r="BI117" s="911"/>
      <c r="BJ117" s="911"/>
      <c r="BK117" s="911"/>
      <c r="BL117" s="911"/>
      <c r="BM117" s="911"/>
      <c r="BN117" s="911"/>
      <c r="BO117" s="911"/>
      <c r="BP117" s="912"/>
      <c r="BQ117" s="860" t="s">
        <v>444</v>
      </c>
      <c r="BR117" s="861"/>
      <c r="BS117" s="861"/>
      <c r="BT117" s="861"/>
      <c r="BU117" s="861"/>
      <c r="BV117" s="861" t="s">
        <v>444</v>
      </c>
      <c r="BW117" s="861"/>
      <c r="BX117" s="861"/>
      <c r="BY117" s="861"/>
      <c r="BZ117" s="861"/>
      <c r="CA117" s="861" t="s">
        <v>453</v>
      </c>
      <c r="CB117" s="861"/>
      <c r="CC117" s="861"/>
      <c r="CD117" s="861"/>
      <c r="CE117" s="861"/>
      <c r="CF117" s="922" t="s">
        <v>129</v>
      </c>
      <c r="CG117" s="923"/>
      <c r="CH117" s="923"/>
      <c r="CI117" s="923"/>
      <c r="CJ117" s="923"/>
      <c r="CK117" s="978"/>
      <c r="CL117" s="865"/>
      <c r="CM117" s="868" t="s">
        <v>468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417</v>
      </c>
      <c r="DH117" s="824"/>
      <c r="DI117" s="824"/>
      <c r="DJ117" s="824"/>
      <c r="DK117" s="825"/>
      <c r="DL117" s="826" t="s">
        <v>129</v>
      </c>
      <c r="DM117" s="824"/>
      <c r="DN117" s="824"/>
      <c r="DO117" s="824"/>
      <c r="DP117" s="825"/>
      <c r="DQ117" s="826" t="s">
        <v>129</v>
      </c>
      <c r="DR117" s="824"/>
      <c r="DS117" s="824"/>
      <c r="DT117" s="824"/>
      <c r="DU117" s="825"/>
      <c r="DV117" s="871" t="s">
        <v>417</v>
      </c>
      <c r="DW117" s="872"/>
      <c r="DX117" s="872"/>
      <c r="DY117" s="872"/>
      <c r="DZ117" s="873"/>
    </row>
    <row r="118" spans="1:130" s="247" customFormat="1" ht="26.25" customHeight="1" x14ac:dyDescent="0.15">
      <c r="A118" s="948" t="s">
        <v>438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436</v>
      </c>
      <c r="AB118" s="949"/>
      <c r="AC118" s="949"/>
      <c r="AD118" s="949"/>
      <c r="AE118" s="950"/>
      <c r="AF118" s="951" t="s">
        <v>307</v>
      </c>
      <c r="AG118" s="949"/>
      <c r="AH118" s="949"/>
      <c r="AI118" s="949"/>
      <c r="AJ118" s="950"/>
      <c r="AK118" s="951" t="s">
        <v>306</v>
      </c>
      <c r="AL118" s="949"/>
      <c r="AM118" s="949"/>
      <c r="AN118" s="949"/>
      <c r="AO118" s="950"/>
      <c r="AP118" s="952" t="s">
        <v>437</v>
      </c>
      <c r="AQ118" s="953"/>
      <c r="AR118" s="953"/>
      <c r="AS118" s="953"/>
      <c r="AT118" s="954"/>
      <c r="AU118" s="983"/>
      <c r="AV118" s="984"/>
      <c r="AW118" s="984"/>
      <c r="AX118" s="984"/>
      <c r="AY118" s="984"/>
      <c r="AZ118" s="926" t="s">
        <v>469</v>
      </c>
      <c r="BA118" s="927"/>
      <c r="BB118" s="927"/>
      <c r="BC118" s="927"/>
      <c r="BD118" s="927"/>
      <c r="BE118" s="927"/>
      <c r="BF118" s="927"/>
      <c r="BG118" s="927"/>
      <c r="BH118" s="927"/>
      <c r="BI118" s="927"/>
      <c r="BJ118" s="927"/>
      <c r="BK118" s="927"/>
      <c r="BL118" s="927"/>
      <c r="BM118" s="927"/>
      <c r="BN118" s="927"/>
      <c r="BO118" s="927"/>
      <c r="BP118" s="928"/>
      <c r="BQ118" s="929" t="s">
        <v>129</v>
      </c>
      <c r="BR118" s="892"/>
      <c r="BS118" s="892"/>
      <c r="BT118" s="892"/>
      <c r="BU118" s="892"/>
      <c r="BV118" s="892" t="s">
        <v>444</v>
      </c>
      <c r="BW118" s="892"/>
      <c r="BX118" s="892"/>
      <c r="BY118" s="892"/>
      <c r="BZ118" s="892"/>
      <c r="CA118" s="892" t="s">
        <v>129</v>
      </c>
      <c r="CB118" s="892"/>
      <c r="CC118" s="892"/>
      <c r="CD118" s="892"/>
      <c r="CE118" s="892"/>
      <c r="CF118" s="922" t="s">
        <v>417</v>
      </c>
      <c r="CG118" s="923"/>
      <c r="CH118" s="923"/>
      <c r="CI118" s="923"/>
      <c r="CJ118" s="923"/>
      <c r="CK118" s="978"/>
      <c r="CL118" s="865"/>
      <c r="CM118" s="868" t="s">
        <v>470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417</v>
      </c>
      <c r="DH118" s="824"/>
      <c r="DI118" s="824"/>
      <c r="DJ118" s="824"/>
      <c r="DK118" s="825"/>
      <c r="DL118" s="826" t="s">
        <v>444</v>
      </c>
      <c r="DM118" s="824"/>
      <c r="DN118" s="824"/>
      <c r="DO118" s="824"/>
      <c r="DP118" s="825"/>
      <c r="DQ118" s="826" t="s">
        <v>417</v>
      </c>
      <c r="DR118" s="824"/>
      <c r="DS118" s="824"/>
      <c r="DT118" s="824"/>
      <c r="DU118" s="825"/>
      <c r="DV118" s="871" t="s">
        <v>129</v>
      </c>
      <c r="DW118" s="872"/>
      <c r="DX118" s="872"/>
      <c r="DY118" s="872"/>
      <c r="DZ118" s="873"/>
    </row>
    <row r="119" spans="1:130" s="247" customFormat="1" ht="26.25" customHeight="1" x14ac:dyDescent="0.15">
      <c r="A119" s="862" t="s">
        <v>441</v>
      </c>
      <c r="B119" s="863"/>
      <c r="C119" s="938" t="s">
        <v>442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444</v>
      </c>
      <c r="AB119" s="942"/>
      <c r="AC119" s="942"/>
      <c r="AD119" s="942"/>
      <c r="AE119" s="943"/>
      <c r="AF119" s="944" t="s">
        <v>444</v>
      </c>
      <c r="AG119" s="942"/>
      <c r="AH119" s="942"/>
      <c r="AI119" s="942"/>
      <c r="AJ119" s="943"/>
      <c r="AK119" s="944" t="s">
        <v>444</v>
      </c>
      <c r="AL119" s="942"/>
      <c r="AM119" s="942"/>
      <c r="AN119" s="942"/>
      <c r="AO119" s="943"/>
      <c r="AP119" s="945" t="s">
        <v>444</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471</v>
      </c>
      <c r="BP119" s="925"/>
      <c r="BQ119" s="929">
        <v>16644370</v>
      </c>
      <c r="BR119" s="892"/>
      <c r="BS119" s="892"/>
      <c r="BT119" s="892"/>
      <c r="BU119" s="892"/>
      <c r="BV119" s="892">
        <v>16570486</v>
      </c>
      <c r="BW119" s="892"/>
      <c r="BX119" s="892"/>
      <c r="BY119" s="892"/>
      <c r="BZ119" s="892"/>
      <c r="CA119" s="892">
        <v>16283896</v>
      </c>
      <c r="CB119" s="892"/>
      <c r="CC119" s="892"/>
      <c r="CD119" s="892"/>
      <c r="CE119" s="892"/>
      <c r="CF119" s="790"/>
      <c r="CG119" s="791"/>
      <c r="CH119" s="791"/>
      <c r="CI119" s="791"/>
      <c r="CJ119" s="881"/>
      <c r="CK119" s="979"/>
      <c r="CL119" s="867"/>
      <c r="CM119" s="885" t="s">
        <v>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417</v>
      </c>
      <c r="DH119" s="807"/>
      <c r="DI119" s="807"/>
      <c r="DJ119" s="807"/>
      <c r="DK119" s="808"/>
      <c r="DL119" s="809" t="s">
        <v>444</v>
      </c>
      <c r="DM119" s="807"/>
      <c r="DN119" s="807"/>
      <c r="DO119" s="807"/>
      <c r="DP119" s="808"/>
      <c r="DQ119" s="809" t="s">
        <v>129</v>
      </c>
      <c r="DR119" s="807"/>
      <c r="DS119" s="807"/>
      <c r="DT119" s="807"/>
      <c r="DU119" s="808"/>
      <c r="DV119" s="895" t="s">
        <v>129</v>
      </c>
      <c r="DW119" s="896"/>
      <c r="DX119" s="896"/>
      <c r="DY119" s="896"/>
      <c r="DZ119" s="897"/>
    </row>
    <row r="120" spans="1:130" s="247" customFormat="1" ht="26.25" customHeight="1" x14ac:dyDescent="0.15">
      <c r="A120" s="864"/>
      <c r="B120" s="865"/>
      <c r="C120" s="868" t="s">
        <v>448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129</v>
      </c>
      <c r="AB120" s="824"/>
      <c r="AC120" s="824"/>
      <c r="AD120" s="824"/>
      <c r="AE120" s="825"/>
      <c r="AF120" s="826" t="s">
        <v>444</v>
      </c>
      <c r="AG120" s="824"/>
      <c r="AH120" s="824"/>
      <c r="AI120" s="824"/>
      <c r="AJ120" s="825"/>
      <c r="AK120" s="826" t="s">
        <v>444</v>
      </c>
      <c r="AL120" s="824"/>
      <c r="AM120" s="824"/>
      <c r="AN120" s="824"/>
      <c r="AO120" s="825"/>
      <c r="AP120" s="871" t="s">
        <v>129</v>
      </c>
      <c r="AQ120" s="872"/>
      <c r="AR120" s="872"/>
      <c r="AS120" s="872"/>
      <c r="AT120" s="873"/>
      <c r="AU120" s="930" t="s">
        <v>473</v>
      </c>
      <c r="AV120" s="931"/>
      <c r="AW120" s="931"/>
      <c r="AX120" s="931"/>
      <c r="AY120" s="932"/>
      <c r="AZ120" s="907" t="s">
        <v>474</v>
      </c>
      <c r="BA120" s="852"/>
      <c r="BB120" s="852"/>
      <c r="BC120" s="852"/>
      <c r="BD120" s="852"/>
      <c r="BE120" s="852"/>
      <c r="BF120" s="852"/>
      <c r="BG120" s="852"/>
      <c r="BH120" s="852"/>
      <c r="BI120" s="852"/>
      <c r="BJ120" s="852"/>
      <c r="BK120" s="852"/>
      <c r="BL120" s="852"/>
      <c r="BM120" s="852"/>
      <c r="BN120" s="852"/>
      <c r="BO120" s="852"/>
      <c r="BP120" s="853"/>
      <c r="BQ120" s="908">
        <v>2806118</v>
      </c>
      <c r="BR120" s="889"/>
      <c r="BS120" s="889"/>
      <c r="BT120" s="889"/>
      <c r="BU120" s="889"/>
      <c r="BV120" s="889">
        <v>2658485</v>
      </c>
      <c r="BW120" s="889"/>
      <c r="BX120" s="889"/>
      <c r="BY120" s="889"/>
      <c r="BZ120" s="889"/>
      <c r="CA120" s="889">
        <v>2754466</v>
      </c>
      <c r="CB120" s="889"/>
      <c r="CC120" s="889"/>
      <c r="CD120" s="889"/>
      <c r="CE120" s="889"/>
      <c r="CF120" s="913">
        <v>31</v>
      </c>
      <c r="CG120" s="914"/>
      <c r="CH120" s="914"/>
      <c r="CI120" s="914"/>
      <c r="CJ120" s="914"/>
      <c r="CK120" s="915" t="s">
        <v>475</v>
      </c>
      <c r="CL120" s="899"/>
      <c r="CM120" s="899"/>
      <c r="CN120" s="899"/>
      <c r="CO120" s="900"/>
      <c r="CP120" s="919" t="s">
        <v>476</v>
      </c>
      <c r="CQ120" s="920"/>
      <c r="CR120" s="920"/>
      <c r="CS120" s="920"/>
      <c r="CT120" s="920"/>
      <c r="CU120" s="920"/>
      <c r="CV120" s="920"/>
      <c r="CW120" s="920"/>
      <c r="CX120" s="920"/>
      <c r="CY120" s="920"/>
      <c r="CZ120" s="920"/>
      <c r="DA120" s="920"/>
      <c r="DB120" s="920"/>
      <c r="DC120" s="920"/>
      <c r="DD120" s="920"/>
      <c r="DE120" s="920"/>
      <c r="DF120" s="921"/>
      <c r="DG120" s="908">
        <v>3041446</v>
      </c>
      <c r="DH120" s="889"/>
      <c r="DI120" s="889"/>
      <c r="DJ120" s="889"/>
      <c r="DK120" s="889"/>
      <c r="DL120" s="889">
        <v>2926543</v>
      </c>
      <c r="DM120" s="889"/>
      <c r="DN120" s="889"/>
      <c r="DO120" s="889"/>
      <c r="DP120" s="889"/>
      <c r="DQ120" s="889">
        <v>2945363</v>
      </c>
      <c r="DR120" s="889"/>
      <c r="DS120" s="889"/>
      <c r="DT120" s="889"/>
      <c r="DU120" s="889"/>
      <c r="DV120" s="890">
        <v>33.200000000000003</v>
      </c>
      <c r="DW120" s="890"/>
      <c r="DX120" s="890"/>
      <c r="DY120" s="890"/>
      <c r="DZ120" s="891"/>
    </row>
    <row r="121" spans="1:130" s="247" customFormat="1" ht="26.25" customHeight="1" x14ac:dyDescent="0.15">
      <c r="A121" s="864"/>
      <c r="B121" s="865"/>
      <c r="C121" s="910" t="s">
        <v>477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417</v>
      </c>
      <c r="AB121" s="824"/>
      <c r="AC121" s="824"/>
      <c r="AD121" s="824"/>
      <c r="AE121" s="825"/>
      <c r="AF121" s="826" t="s">
        <v>444</v>
      </c>
      <c r="AG121" s="824"/>
      <c r="AH121" s="824"/>
      <c r="AI121" s="824"/>
      <c r="AJ121" s="825"/>
      <c r="AK121" s="826" t="s">
        <v>417</v>
      </c>
      <c r="AL121" s="824"/>
      <c r="AM121" s="824"/>
      <c r="AN121" s="824"/>
      <c r="AO121" s="825"/>
      <c r="AP121" s="871" t="s">
        <v>444</v>
      </c>
      <c r="AQ121" s="872"/>
      <c r="AR121" s="872"/>
      <c r="AS121" s="872"/>
      <c r="AT121" s="873"/>
      <c r="AU121" s="933"/>
      <c r="AV121" s="934"/>
      <c r="AW121" s="934"/>
      <c r="AX121" s="934"/>
      <c r="AY121" s="935"/>
      <c r="AZ121" s="859" t="s">
        <v>478</v>
      </c>
      <c r="BA121" s="794"/>
      <c r="BB121" s="794"/>
      <c r="BC121" s="794"/>
      <c r="BD121" s="794"/>
      <c r="BE121" s="794"/>
      <c r="BF121" s="794"/>
      <c r="BG121" s="794"/>
      <c r="BH121" s="794"/>
      <c r="BI121" s="794"/>
      <c r="BJ121" s="794"/>
      <c r="BK121" s="794"/>
      <c r="BL121" s="794"/>
      <c r="BM121" s="794"/>
      <c r="BN121" s="794"/>
      <c r="BO121" s="794"/>
      <c r="BP121" s="795"/>
      <c r="BQ121" s="860">
        <v>603410</v>
      </c>
      <c r="BR121" s="861"/>
      <c r="BS121" s="861"/>
      <c r="BT121" s="861"/>
      <c r="BU121" s="861"/>
      <c r="BV121" s="861">
        <v>591519</v>
      </c>
      <c r="BW121" s="861"/>
      <c r="BX121" s="861"/>
      <c r="BY121" s="861"/>
      <c r="BZ121" s="861"/>
      <c r="CA121" s="861">
        <v>649310</v>
      </c>
      <c r="CB121" s="861"/>
      <c r="CC121" s="861"/>
      <c r="CD121" s="861"/>
      <c r="CE121" s="861"/>
      <c r="CF121" s="922">
        <v>7.3</v>
      </c>
      <c r="CG121" s="923"/>
      <c r="CH121" s="923"/>
      <c r="CI121" s="923"/>
      <c r="CJ121" s="923"/>
      <c r="CK121" s="916"/>
      <c r="CL121" s="902"/>
      <c r="CM121" s="902"/>
      <c r="CN121" s="902"/>
      <c r="CO121" s="903"/>
      <c r="CP121" s="882" t="s">
        <v>479</v>
      </c>
      <c r="CQ121" s="883"/>
      <c r="CR121" s="883"/>
      <c r="CS121" s="883"/>
      <c r="CT121" s="883"/>
      <c r="CU121" s="883"/>
      <c r="CV121" s="883"/>
      <c r="CW121" s="883"/>
      <c r="CX121" s="883"/>
      <c r="CY121" s="883"/>
      <c r="CZ121" s="883"/>
      <c r="DA121" s="883"/>
      <c r="DB121" s="883"/>
      <c r="DC121" s="883"/>
      <c r="DD121" s="883"/>
      <c r="DE121" s="883"/>
      <c r="DF121" s="884"/>
      <c r="DG121" s="860">
        <v>462982</v>
      </c>
      <c r="DH121" s="861"/>
      <c r="DI121" s="861"/>
      <c r="DJ121" s="861"/>
      <c r="DK121" s="861"/>
      <c r="DL121" s="861">
        <v>473695</v>
      </c>
      <c r="DM121" s="861"/>
      <c r="DN121" s="861"/>
      <c r="DO121" s="861"/>
      <c r="DP121" s="861"/>
      <c r="DQ121" s="861">
        <v>474344</v>
      </c>
      <c r="DR121" s="861"/>
      <c r="DS121" s="861"/>
      <c r="DT121" s="861"/>
      <c r="DU121" s="861"/>
      <c r="DV121" s="838">
        <v>5.3</v>
      </c>
      <c r="DW121" s="838"/>
      <c r="DX121" s="838"/>
      <c r="DY121" s="838"/>
      <c r="DZ121" s="839"/>
    </row>
    <row r="122" spans="1:130" s="247" customFormat="1" ht="26.25" customHeight="1" x14ac:dyDescent="0.15">
      <c r="A122" s="864"/>
      <c r="B122" s="865"/>
      <c r="C122" s="868" t="s">
        <v>459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129</v>
      </c>
      <c r="AB122" s="824"/>
      <c r="AC122" s="824"/>
      <c r="AD122" s="824"/>
      <c r="AE122" s="825"/>
      <c r="AF122" s="826" t="s">
        <v>444</v>
      </c>
      <c r="AG122" s="824"/>
      <c r="AH122" s="824"/>
      <c r="AI122" s="824"/>
      <c r="AJ122" s="825"/>
      <c r="AK122" s="826" t="s">
        <v>417</v>
      </c>
      <c r="AL122" s="824"/>
      <c r="AM122" s="824"/>
      <c r="AN122" s="824"/>
      <c r="AO122" s="825"/>
      <c r="AP122" s="871" t="s">
        <v>129</v>
      </c>
      <c r="AQ122" s="872"/>
      <c r="AR122" s="872"/>
      <c r="AS122" s="872"/>
      <c r="AT122" s="873"/>
      <c r="AU122" s="933"/>
      <c r="AV122" s="934"/>
      <c r="AW122" s="934"/>
      <c r="AX122" s="934"/>
      <c r="AY122" s="935"/>
      <c r="AZ122" s="926" t="s">
        <v>480</v>
      </c>
      <c r="BA122" s="927"/>
      <c r="BB122" s="927"/>
      <c r="BC122" s="927"/>
      <c r="BD122" s="927"/>
      <c r="BE122" s="927"/>
      <c r="BF122" s="927"/>
      <c r="BG122" s="927"/>
      <c r="BH122" s="927"/>
      <c r="BI122" s="927"/>
      <c r="BJ122" s="927"/>
      <c r="BK122" s="927"/>
      <c r="BL122" s="927"/>
      <c r="BM122" s="927"/>
      <c r="BN122" s="927"/>
      <c r="BO122" s="927"/>
      <c r="BP122" s="928"/>
      <c r="BQ122" s="929">
        <v>13307223</v>
      </c>
      <c r="BR122" s="892"/>
      <c r="BS122" s="892"/>
      <c r="BT122" s="892"/>
      <c r="BU122" s="892"/>
      <c r="BV122" s="892">
        <v>13148221</v>
      </c>
      <c r="BW122" s="892"/>
      <c r="BX122" s="892"/>
      <c r="BY122" s="892"/>
      <c r="BZ122" s="892"/>
      <c r="CA122" s="892">
        <v>12968366</v>
      </c>
      <c r="CB122" s="892"/>
      <c r="CC122" s="892"/>
      <c r="CD122" s="892"/>
      <c r="CE122" s="892"/>
      <c r="CF122" s="893">
        <v>146.1</v>
      </c>
      <c r="CG122" s="894"/>
      <c r="CH122" s="894"/>
      <c r="CI122" s="894"/>
      <c r="CJ122" s="894"/>
      <c r="CK122" s="916"/>
      <c r="CL122" s="902"/>
      <c r="CM122" s="902"/>
      <c r="CN122" s="902"/>
      <c r="CO122" s="903"/>
      <c r="CP122" s="882" t="s">
        <v>481</v>
      </c>
      <c r="CQ122" s="883"/>
      <c r="CR122" s="883"/>
      <c r="CS122" s="883"/>
      <c r="CT122" s="883"/>
      <c r="CU122" s="883"/>
      <c r="CV122" s="883"/>
      <c r="CW122" s="883"/>
      <c r="CX122" s="883"/>
      <c r="CY122" s="883"/>
      <c r="CZ122" s="883"/>
      <c r="DA122" s="883"/>
      <c r="DB122" s="883"/>
      <c r="DC122" s="883"/>
      <c r="DD122" s="883"/>
      <c r="DE122" s="883"/>
      <c r="DF122" s="884"/>
      <c r="DG122" s="860">
        <v>1737</v>
      </c>
      <c r="DH122" s="861"/>
      <c r="DI122" s="861"/>
      <c r="DJ122" s="861"/>
      <c r="DK122" s="861"/>
      <c r="DL122" s="861">
        <v>1590</v>
      </c>
      <c r="DM122" s="861"/>
      <c r="DN122" s="861"/>
      <c r="DO122" s="861"/>
      <c r="DP122" s="861"/>
      <c r="DQ122" s="861">
        <v>1440</v>
      </c>
      <c r="DR122" s="861"/>
      <c r="DS122" s="861"/>
      <c r="DT122" s="861"/>
      <c r="DU122" s="861"/>
      <c r="DV122" s="838">
        <v>0</v>
      </c>
      <c r="DW122" s="838"/>
      <c r="DX122" s="838"/>
      <c r="DY122" s="838"/>
      <c r="DZ122" s="839"/>
    </row>
    <row r="123" spans="1:130" s="247" customFormat="1" ht="26.25" customHeight="1" x14ac:dyDescent="0.15">
      <c r="A123" s="864"/>
      <c r="B123" s="865"/>
      <c r="C123" s="868" t="s">
        <v>465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447</v>
      </c>
      <c r="AB123" s="824"/>
      <c r="AC123" s="824"/>
      <c r="AD123" s="824"/>
      <c r="AE123" s="825"/>
      <c r="AF123" s="826" t="s">
        <v>447</v>
      </c>
      <c r="AG123" s="824"/>
      <c r="AH123" s="824"/>
      <c r="AI123" s="824"/>
      <c r="AJ123" s="825"/>
      <c r="AK123" s="826" t="s">
        <v>417</v>
      </c>
      <c r="AL123" s="824"/>
      <c r="AM123" s="824"/>
      <c r="AN123" s="824"/>
      <c r="AO123" s="825"/>
      <c r="AP123" s="871" t="s">
        <v>417</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482</v>
      </c>
      <c r="BP123" s="925"/>
      <c r="BQ123" s="879">
        <v>16716751</v>
      </c>
      <c r="BR123" s="880"/>
      <c r="BS123" s="880"/>
      <c r="BT123" s="880"/>
      <c r="BU123" s="880"/>
      <c r="BV123" s="880">
        <v>16398225</v>
      </c>
      <c r="BW123" s="880"/>
      <c r="BX123" s="880"/>
      <c r="BY123" s="880"/>
      <c r="BZ123" s="880"/>
      <c r="CA123" s="880">
        <v>16372142</v>
      </c>
      <c r="CB123" s="880"/>
      <c r="CC123" s="880"/>
      <c r="CD123" s="880"/>
      <c r="CE123" s="880"/>
      <c r="CF123" s="790"/>
      <c r="CG123" s="791"/>
      <c r="CH123" s="791"/>
      <c r="CI123" s="791"/>
      <c r="CJ123" s="881"/>
      <c r="CK123" s="916"/>
      <c r="CL123" s="902"/>
      <c r="CM123" s="902"/>
      <c r="CN123" s="902"/>
      <c r="CO123" s="903"/>
      <c r="CP123" s="882" t="s">
        <v>483</v>
      </c>
      <c r="CQ123" s="883"/>
      <c r="CR123" s="883"/>
      <c r="CS123" s="883"/>
      <c r="CT123" s="883"/>
      <c r="CU123" s="883"/>
      <c r="CV123" s="883"/>
      <c r="CW123" s="883"/>
      <c r="CX123" s="883"/>
      <c r="CY123" s="883"/>
      <c r="CZ123" s="883"/>
      <c r="DA123" s="883"/>
      <c r="DB123" s="883"/>
      <c r="DC123" s="883"/>
      <c r="DD123" s="883"/>
      <c r="DE123" s="883"/>
      <c r="DF123" s="884"/>
      <c r="DG123" s="823" t="s">
        <v>129</v>
      </c>
      <c r="DH123" s="824"/>
      <c r="DI123" s="824"/>
      <c r="DJ123" s="824"/>
      <c r="DK123" s="825"/>
      <c r="DL123" s="826" t="s">
        <v>129</v>
      </c>
      <c r="DM123" s="824"/>
      <c r="DN123" s="824"/>
      <c r="DO123" s="824"/>
      <c r="DP123" s="825"/>
      <c r="DQ123" s="826" t="s">
        <v>129</v>
      </c>
      <c r="DR123" s="824"/>
      <c r="DS123" s="824"/>
      <c r="DT123" s="824"/>
      <c r="DU123" s="825"/>
      <c r="DV123" s="871" t="s">
        <v>129</v>
      </c>
      <c r="DW123" s="872"/>
      <c r="DX123" s="872"/>
      <c r="DY123" s="872"/>
      <c r="DZ123" s="873"/>
    </row>
    <row r="124" spans="1:130" s="247" customFormat="1" ht="26.25" customHeight="1" thickBot="1" x14ac:dyDescent="0.2">
      <c r="A124" s="864"/>
      <c r="B124" s="865"/>
      <c r="C124" s="868" t="s">
        <v>468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v>101341</v>
      </c>
      <c r="AB124" s="824"/>
      <c r="AC124" s="824"/>
      <c r="AD124" s="824"/>
      <c r="AE124" s="825"/>
      <c r="AF124" s="826">
        <v>79474</v>
      </c>
      <c r="AG124" s="824"/>
      <c r="AH124" s="824"/>
      <c r="AI124" s="824"/>
      <c r="AJ124" s="825"/>
      <c r="AK124" s="826">
        <v>51800</v>
      </c>
      <c r="AL124" s="824"/>
      <c r="AM124" s="824"/>
      <c r="AN124" s="824"/>
      <c r="AO124" s="825"/>
      <c r="AP124" s="871">
        <v>0.6</v>
      </c>
      <c r="AQ124" s="872"/>
      <c r="AR124" s="872"/>
      <c r="AS124" s="872"/>
      <c r="AT124" s="873"/>
      <c r="AU124" s="874" t="s">
        <v>484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129</v>
      </c>
      <c r="BR124" s="878"/>
      <c r="BS124" s="878"/>
      <c r="BT124" s="878"/>
      <c r="BU124" s="878"/>
      <c r="BV124" s="878">
        <v>1.9</v>
      </c>
      <c r="BW124" s="878"/>
      <c r="BX124" s="878"/>
      <c r="BY124" s="878"/>
      <c r="BZ124" s="878"/>
      <c r="CA124" s="878" t="s">
        <v>444</v>
      </c>
      <c r="CB124" s="878"/>
      <c r="CC124" s="878"/>
      <c r="CD124" s="878"/>
      <c r="CE124" s="878"/>
      <c r="CF124" s="768"/>
      <c r="CG124" s="769"/>
      <c r="CH124" s="769"/>
      <c r="CI124" s="769"/>
      <c r="CJ124" s="909"/>
      <c r="CK124" s="917"/>
      <c r="CL124" s="917"/>
      <c r="CM124" s="917"/>
      <c r="CN124" s="917"/>
      <c r="CO124" s="918"/>
      <c r="CP124" s="882" t="s">
        <v>485</v>
      </c>
      <c r="CQ124" s="883"/>
      <c r="CR124" s="883"/>
      <c r="CS124" s="883"/>
      <c r="CT124" s="883"/>
      <c r="CU124" s="883"/>
      <c r="CV124" s="883"/>
      <c r="CW124" s="883"/>
      <c r="CX124" s="883"/>
      <c r="CY124" s="883"/>
      <c r="CZ124" s="883"/>
      <c r="DA124" s="883"/>
      <c r="DB124" s="883"/>
      <c r="DC124" s="883"/>
      <c r="DD124" s="883"/>
      <c r="DE124" s="883"/>
      <c r="DF124" s="884"/>
      <c r="DG124" s="806" t="s">
        <v>486</v>
      </c>
      <c r="DH124" s="807"/>
      <c r="DI124" s="807"/>
      <c r="DJ124" s="807"/>
      <c r="DK124" s="808"/>
      <c r="DL124" s="809" t="s">
        <v>129</v>
      </c>
      <c r="DM124" s="807"/>
      <c r="DN124" s="807"/>
      <c r="DO124" s="807"/>
      <c r="DP124" s="808"/>
      <c r="DQ124" s="809" t="s">
        <v>129</v>
      </c>
      <c r="DR124" s="807"/>
      <c r="DS124" s="807"/>
      <c r="DT124" s="807"/>
      <c r="DU124" s="808"/>
      <c r="DV124" s="895" t="s">
        <v>445</v>
      </c>
      <c r="DW124" s="896"/>
      <c r="DX124" s="896"/>
      <c r="DY124" s="896"/>
      <c r="DZ124" s="897"/>
    </row>
    <row r="125" spans="1:130" s="247" customFormat="1" ht="26.25" customHeight="1" x14ac:dyDescent="0.15">
      <c r="A125" s="864"/>
      <c r="B125" s="865"/>
      <c r="C125" s="868" t="s">
        <v>470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129</v>
      </c>
      <c r="AB125" s="824"/>
      <c r="AC125" s="824"/>
      <c r="AD125" s="824"/>
      <c r="AE125" s="825"/>
      <c r="AF125" s="826" t="s">
        <v>129</v>
      </c>
      <c r="AG125" s="824"/>
      <c r="AH125" s="824"/>
      <c r="AI125" s="824"/>
      <c r="AJ125" s="825"/>
      <c r="AK125" s="826" t="s">
        <v>129</v>
      </c>
      <c r="AL125" s="824"/>
      <c r="AM125" s="824"/>
      <c r="AN125" s="824"/>
      <c r="AO125" s="825"/>
      <c r="AP125" s="871" t="s">
        <v>129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487</v>
      </c>
      <c r="CL125" s="899"/>
      <c r="CM125" s="899"/>
      <c r="CN125" s="899"/>
      <c r="CO125" s="900"/>
      <c r="CP125" s="907" t="s">
        <v>488</v>
      </c>
      <c r="CQ125" s="852"/>
      <c r="CR125" s="852"/>
      <c r="CS125" s="852"/>
      <c r="CT125" s="852"/>
      <c r="CU125" s="852"/>
      <c r="CV125" s="852"/>
      <c r="CW125" s="852"/>
      <c r="CX125" s="852"/>
      <c r="CY125" s="852"/>
      <c r="CZ125" s="852"/>
      <c r="DA125" s="852"/>
      <c r="DB125" s="852"/>
      <c r="DC125" s="852"/>
      <c r="DD125" s="852"/>
      <c r="DE125" s="852"/>
      <c r="DF125" s="853"/>
      <c r="DG125" s="908" t="s">
        <v>129</v>
      </c>
      <c r="DH125" s="889"/>
      <c r="DI125" s="889"/>
      <c r="DJ125" s="889"/>
      <c r="DK125" s="889"/>
      <c r="DL125" s="889" t="s">
        <v>129</v>
      </c>
      <c r="DM125" s="889"/>
      <c r="DN125" s="889"/>
      <c r="DO125" s="889"/>
      <c r="DP125" s="889"/>
      <c r="DQ125" s="889" t="s">
        <v>445</v>
      </c>
      <c r="DR125" s="889"/>
      <c r="DS125" s="889"/>
      <c r="DT125" s="889"/>
      <c r="DU125" s="889"/>
      <c r="DV125" s="890" t="s">
        <v>129</v>
      </c>
      <c r="DW125" s="890"/>
      <c r="DX125" s="890"/>
      <c r="DY125" s="890"/>
      <c r="DZ125" s="891"/>
    </row>
    <row r="126" spans="1:130" s="247" customFormat="1" ht="26.25" customHeight="1" thickBot="1" x14ac:dyDescent="0.2">
      <c r="A126" s="864"/>
      <c r="B126" s="865"/>
      <c r="C126" s="868" t="s">
        <v>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129</v>
      </c>
      <c r="AB126" s="824"/>
      <c r="AC126" s="824"/>
      <c r="AD126" s="824"/>
      <c r="AE126" s="825"/>
      <c r="AF126" s="826" t="s">
        <v>129</v>
      </c>
      <c r="AG126" s="824"/>
      <c r="AH126" s="824"/>
      <c r="AI126" s="824"/>
      <c r="AJ126" s="825"/>
      <c r="AK126" s="826" t="s">
        <v>489</v>
      </c>
      <c r="AL126" s="824"/>
      <c r="AM126" s="824"/>
      <c r="AN126" s="824"/>
      <c r="AO126" s="825"/>
      <c r="AP126" s="871" t="s">
        <v>129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490</v>
      </c>
      <c r="CQ126" s="794"/>
      <c r="CR126" s="794"/>
      <c r="CS126" s="794"/>
      <c r="CT126" s="794"/>
      <c r="CU126" s="794"/>
      <c r="CV126" s="794"/>
      <c r="CW126" s="794"/>
      <c r="CX126" s="794"/>
      <c r="CY126" s="794"/>
      <c r="CZ126" s="794"/>
      <c r="DA126" s="794"/>
      <c r="DB126" s="794"/>
      <c r="DC126" s="794"/>
      <c r="DD126" s="794"/>
      <c r="DE126" s="794"/>
      <c r="DF126" s="795"/>
      <c r="DG126" s="860" t="s">
        <v>129</v>
      </c>
      <c r="DH126" s="861"/>
      <c r="DI126" s="861"/>
      <c r="DJ126" s="861"/>
      <c r="DK126" s="861"/>
      <c r="DL126" s="861" t="s">
        <v>129</v>
      </c>
      <c r="DM126" s="861"/>
      <c r="DN126" s="861"/>
      <c r="DO126" s="861"/>
      <c r="DP126" s="861"/>
      <c r="DQ126" s="861" t="s">
        <v>445</v>
      </c>
      <c r="DR126" s="861"/>
      <c r="DS126" s="861"/>
      <c r="DT126" s="861"/>
      <c r="DU126" s="861"/>
      <c r="DV126" s="838" t="s">
        <v>129</v>
      </c>
      <c r="DW126" s="838"/>
      <c r="DX126" s="838"/>
      <c r="DY126" s="838"/>
      <c r="DZ126" s="839"/>
    </row>
    <row r="127" spans="1:130" s="247" customFormat="1" ht="26.25" customHeight="1" x14ac:dyDescent="0.15">
      <c r="A127" s="866"/>
      <c r="B127" s="867"/>
      <c r="C127" s="885" t="s">
        <v>491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432</v>
      </c>
      <c r="AB127" s="824"/>
      <c r="AC127" s="824"/>
      <c r="AD127" s="824"/>
      <c r="AE127" s="825"/>
      <c r="AF127" s="826">
        <v>1088</v>
      </c>
      <c r="AG127" s="824"/>
      <c r="AH127" s="824"/>
      <c r="AI127" s="824"/>
      <c r="AJ127" s="825"/>
      <c r="AK127" s="826">
        <v>1036</v>
      </c>
      <c r="AL127" s="824"/>
      <c r="AM127" s="824"/>
      <c r="AN127" s="824"/>
      <c r="AO127" s="825"/>
      <c r="AP127" s="871">
        <v>0</v>
      </c>
      <c r="AQ127" s="872"/>
      <c r="AR127" s="872"/>
      <c r="AS127" s="872"/>
      <c r="AT127" s="873"/>
      <c r="AU127" s="283"/>
      <c r="AV127" s="283"/>
      <c r="AW127" s="283"/>
      <c r="AX127" s="888" t="s">
        <v>492</v>
      </c>
      <c r="AY127" s="856"/>
      <c r="AZ127" s="856"/>
      <c r="BA127" s="856"/>
      <c r="BB127" s="856"/>
      <c r="BC127" s="856"/>
      <c r="BD127" s="856"/>
      <c r="BE127" s="857"/>
      <c r="BF127" s="855" t="s">
        <v>493</v>
      </c>
      <c r="BG127" s="856"/>
      <c r="BH127" s="856"/>
      <c r="BI127" s="856"/>
      <c r="BJ127" s="856"/>
      <c r="BK127" s="856"/>
      <c r="BL127" s="857"/>
      <c r="BM127" s="855" t="s">
        <v>494</v>
      </c>
      <c r="BN127" s="856"/>
      <c r="BO127" s="856"/>
      <c r="BP127" s="856"/>
      <c r="BQ127" s="856"/>
      <c r="BR127" s="856"/>
      <c r="BS127" s="857"/>
      <c r="BT127" s="855" t="s">
        <v>495</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496</v>
      </c>
      <c r="CQ127" s="794"/>
      <c r="CR127" s="794"/>
      <c r="CS127" s="794"/>
      <c r="CT127" s="794"/>
      <c r="CU127" s="794"/>
      <c r="CV127" s="794"/>
      <c r="CW127" s="794"/>
      <c r="CX127" s="794"/>
      <c r="CY127" s="794"/>
      <c r="CZ127" s="794"/>
      <c r="DA127" s="794"/>
      <c r="DB127" s="794"/>
      <c r="DC127" s="794"/>
      <c r="DD127" s="794"/>
      <c r="DE127" s="794"/>
      <c r="DF127" s="795"/>
      <c r="DG127" s="860" t="s">
        <v>129</v>
      </c>
      <c r="DH127" s="861"/>
      <c r="DI127" s="861"/>
      <c r="DJ127" s="861"/>
      <c r="DK127" s="861"/>
      <c r="DL127" s="861" t="s">
        <v>129</v>
      </c>
      <c r="DM127" s="861"/>
      <c r="DN127" s="861"/>
      <c r="DO127" s="861"/>
      <c r="DP127" s="861"/>
      <c r="DQ127" s="861" t="s">
        <v>445</v>
      </c>
      <c r="DR127" s="861"/>
      <c r="DS127" s="861"/>
      <c r="DT127" s="861"/>
      <c r="DU127" s="861"/>
      <c r="DV127" s="838" t="s">
        <v>129</v>
      </c>
      <c r="DW127" s="838"/>
      <c r="DX127" s="838"/>
      <c r="DY127" s="838"/>
      <c r="DZ127" s="839"/>
    </row>
    <row r="128" spans="1:130" s="247" customFormat="1" ht="26.25" customHeight="1" thickBot="1" x14ac:dyDescent="0.2">
      <c r="A128" s="840" t="s">
        <v>497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498</v>
      </c>
      <c r="X128" s="842"/>
      <c r="Y128" s="842"/>
      <c r="Z128" s="843"/>
      <c r="AA128" s="844">
        <v>112496</v>
      </c>
      <c r="AB128" s="845"/>
      <c r="AC128" s="845"/>
      <c r="AD128" s="845"/>
      <c r="AE128" s="846"/>
      <c r="AF128" s="847">
        <v>122219</v>
      </c>
      <c r="AG128" s="845"/>
      <c r="AH128" s="845"/>
      <c r="AI128" s="845"/>
      <c r="AJ128" s="846"/>
      <c r="AK128" s="847">
        <v>143850</v>
      </c>
      <c r="AL128" s="845"/>
      <c r="AM128" s="845"/>
      <c r="AN128" s="845"/>
      <c r="AO128" s="846"/>
      <c r="AP128" s="848"/>
      <c r="AQ128" s="849"/>
      <c r="AR128" s="849"/>
      <c r="AS128" s="849"/>
      <c r="AT128" s="850"/>
      <c r="AU128" s="283"/>
      <c r="AV128" s="283"/>
      <c r="AW128" s="283"/>
      <c r="AX128" s="851" t="s">
        <v>499</v>
      </c>
      <c r="AY128" s="852"/>
      <c r="AZ128" s="852"/>
      <c r="BA128" s="852"/>
      <c r="BB128" s="852"/>
      <c r="BC128" s="852"/>
      <c r="BD128" s="852"/>
      <c r="BE128" s="853"/>
      <c r="BF128" s="830" t="s">
        <v>129</v>
      </c>
      <c r="BG128" s="831"/>
      <c r="BH128" s="831"/>
      <c r="BI128" s="831"/>
      <c r="BJ128" s="831"/>
      <c r="BK128" s="831"/>
      <c r="BL128" s="854"/>
      <c r="BM128" s="830">
        <v>13.34</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500</v>
      </c>
      <c r="CQ128" s="772"/>
      <c r="CR128" s="772"/>
      <c r="CS128" s="772"/>
      <c r="CT128" s="772"/>
      <c r="CU128" s="772"/>
      <c r="CV128" s="772"/>
      <c r="CW128" s="772"/>
      <c r="CX128" s="772"/>
      <c r="CY128" s="772"/>
      <c r="CZ128" s="772"/>
      <c r="DA128" s="772"/>
      <c r="DB128" s="772"/>
      <c r="DC128" s="772"/>
      <c r="DD128" s="772"/>
      <c r="DE128" s="772"/>
      <c r="DF128" s="773"/>
      <c r="DG128" s="834" t="s">
        <v>129</v>
      </c>
      <c r="DH128" s="835"/>
      <c r="DI128" s="835"/>
      <c r="DJ128" s="835"/>
      <c r="DK128" s="835"/>
      <c r="DL128" s="835" t="s">
        <v>129</v>
      </c>
      <c r="DM128" s="835"/>
      <c r="DN128" s="835"/>
      <c r="DO128" s="835"/>
      <c r="DP128" s="835"/>
      <c r="DQ128" s="835" t="s">
        <v>501</v>
      </c>
      <c r="DR128" s="835"/>
      <c r="DS128" s="835"/>
      <c r="DT128" s="835"/>
      <c r="DU128" s="835"/>
      <c r="DV128" s="836" t="s">
        <v>129</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502</v>
      </c>
      <c r="X129" s="821"/>
      <c r="Y129" s="821"/>
      <c r="Z129" s="822"/>
      <c r="AA129" s="823">
        <v>9846457</v>
      </c>
      <c r="AB129" s="824"/>
      <c r="AC129" s="824"/>
      <c r="AD129" s="824"/>
      <c r="AE129" s="825"/>
      <c r="AF129" s="826">
        <v>9950101</v>
      </c>
      <c r="AG129" s="824"/>
      <c r="AH129" s="824"/>
      <c r="AI129" s="824"/>
      <c r="AJ129" s="825"/>
      <c r="AK129" s="826">
        <v>9964653</v>
      </c>
      <c r="AL129" s="824"/>
      <c r="AM129" s="824"/>
      <c r="AN129" s="824"/>
      <c r="AO129" s="825"/>
      <c r="AP129" s="827"/>
      <c r="AQ129" s="828"/>
      <c r="AR129" s="828"/>
      <c r="AS129" s="828"/>
      <c r="AT129" s="829"/>
      <c r="AU129" s="285"/>
      <c r="AV129" s="285"/>
      <c r="AW129" s="285"/>
      <c r="AX129" s="793" t="s">
        <v>503</v>
      </c>
      <c r="AY129" s="794"/>
      <c r="AZ129" s="794"/>
      <c r="BA129" s="794"/>
      <c r="BB129" s="794"/>
      <c r="BC129" s="794"/>
      <c r="BD129" s="794"/>
      <c r="BE129" s="795"/>
      <c r="BF129" s="813" t="s">
        <v>129</v>
      </c>
      <c r="BG129" s="814"/>
      <c r="BH129" s="814"/>
      <c r="BI129" s="814"/>
      <c r="BJ129" s="814"/>
      <c r="BK129" s="814"/>
      <c r="BL129" s="815"/>
      <c r="BM129" s="813">
        <v>18.34</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505</v>
      </c>
      <c r="X130" s="821"/>
      <c r="Y130" s="821"/>
      <c r="Z130" s="822"/>
      <c r="AA130" s="823">
        <v>1080658</v>
      </c>
      <c r="AB130" s="824"/>
      <c r="AC130" s="824"/>
      <c r="AD130" s="824"/>
      <c r="AE130" s="825"/>
      <c r="AF130" s="826">
        <v>1102852</v>
      </c>
      <c r="AG130" s="824"/>
      <c r="AH130" s="824"/>
      <c r="AI130" s="824"/>
      <c r="AJ130" s="825"/>
      <c r="AK130" s="826">
        <v>1086477</v>
      </c>
      <c r="AL130" s="824"/>
      <c r="AM130" s="824"/>
      <c r="AN130" s="824"/>
      <c r="AO130" s="825"/>
      <c r="AP130" s="827"/>
      <c r="AQ130" s="828"/>
      <c r="AR130" s="828"/>
      <c r="AS130" s="828"/>
      <c r="AT130" s="829"/>
      <c r="AU130" s="285"/>
      <c r="AV130" s="285"/>
      <c r="AW130" s="285"/>
      <c r="AX130" s="793" t="s">
        <v>506</v>
      </c>
      <c r="AY130" s="794"/>
      <c r="AZ130" s="794"/>
      <c r="BA130" s="794"/>
      <c r="BB130" s="794"/>
      <c r="BC130" s="794"/>
      <c r="BD130" s="794"/>
      <c r="BE130" s="795"/>
      <c r="BF130" s="796">
        <v>7.3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507</v>
      </c>
      <c r="X131" s="804"/>
      <c r="Y131" s="804"/>
      <c r="Z131" s="805"/>
      <c r="AA131" s="806">
        <v>8765799</v>
      </c>
      <c r="AB131" s="807"/>
      <c r="AC131" s="807"/>
      <c r="AD131" s="807"/>
      <c r="AE131" s="808"/>
      <c r="AF131" s="809">
        <v>8847249</v>
      </c>
      <c r="AG131" s="807"/>
      <c r="AH131" s="807"/>
      <c r="AI131" s="807"/>
      <c r="AJ131" s="808"/>
      <c r="AK131" s="809">
        <v>8878176</v>
      </c>
      <c r="AL131" s="807"/>
      <c r="AM131" s="807"/>
      <c r="AN131" s="807"/>
      <c r="AO131" s="808"/>
      <c r="AP131" s="810"/>
      <c r="AQ131" s="811"/>
      <c r="AR131" s="811"/>
      <c r="AS131" s="811"/>
      <c r="AT131" s="812"/>
      <c r="AU131" s="285"/>
      <c r="AV131" s="285"/>
      <c r="AW131" s="285"/>
      <c r="AX131" s="771" t="s">
        <v>508</v>
      </c>
      <c r="AY131" s="772"/>
      <c r="AZ131" s="772"/>
      <c r="BA131" s="772"/>
      <c r="BB131" s="772"/>
      <c r="BC131" s="772"/>
      <c r="BD131" s="772"/>
      <c r="BE131" s="773"/>
      <c r="BF131" s="774" t="s">
        <v>129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510</v>
      </c>
      <c r="W132" s="784"/>
      <c r="X132" s="784"/>
      <c r="Y132" s="784"/>
      <c r="Z132" s="785"/>
      <c r="AA132" s="786">
        <v>7.6945524299999999</v>
      </c>
      <c r="AB132" s="787"/>
      <c r="AC132" s="787"/>
      <c r="AD132" s="787"/>
      <c r="AE132" s="788"/>
      <c r="AF132" s="789">
        <v>7.4804382699999996</v>
      </c>
      <c r="AG132" s="787"/>
      <c r="AH132" s="787"/>
      <c r="AI132" s="787"/>
      <c r="AJ132" s="788"/>
      <c r="AK132" s="789">
        <v>7.0033642049999996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511</v>
      </c>
      <c r="W133" s="763"/>
      <c r="X133" s="763"/>
      <c r="Y133" s="763"/>
      <c r="Z133" s="764"/>
      <c r="AA133" s="765">
        <v>7.9</v>
      </c>
      <c r="AB133" s="766"/>
      <c r="AC133" s="766"/>
      <c r="AD133" s="766"/>
      <c r="AE133" s="767"/>
      <c r="AF133" s="765">
        <v>8.1999999999999993</v>
      </c>
      <c r="AG133" s="766"/>
      <c r="AH133" s="766"/>
      <c r="AI133" s="766"/>
      <c r="AJ133" s="767"/>
      <c r="AK133" s="765">
        <v>7.3</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t1Q6OwaHqq4RIOfldh0r10tcptOrmdEMS/RS1cItn6Rixys4o52vP4lQhSNUz3f/kkXRjbppkE2JrPhg1mSQ==" saltValue="b3K+tr0OsF4LrgM78Ycm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E10"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dhjWAB4JGgFGQDy1KtVLlM5LgObWGhTBh3pCjdTnu/6lzqY74rOC9/VCQgUYaYTt/S4IBw5eTwyjwThQA54Iw==" saltValue="xnpgaDdd9CesPMEq0MtN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Zi4RC3vm5oBMWkBEgX8EwkhIFBCqhJozY86ngv+NiQ+1eIvLiiZkkPpFVSsQz23iSGRI975+J1YTqeHXAQAIw==" saltValue="NVNJV+WrvyOoqFAKzkMT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520</v>
      </c>
      <c r="AL9" s="1193"/>
      <c r="AM9" s="1193"/>
      <c r="AN9" s="1194"/>
      <c r="AO9" s="313">
        <v>2508949</v>
      </c>
      <c r="AP9" s="313">
        <v>47877</v>
      </c>
      <c r="AQ9" s="314">
        <v>57754</v>
      </c>
      <c r="AR9" s="315">
        <v>-17.100000000000001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521</v>
      </c>
      <c r="AL10" s="1193"/>
      <c r="AM10" s="1193"/>
      <c r="AN10" s="1194"/>
      <c r="AO10" s="316">
        <v>151354</v>
      </c>
      <c r="AP10" s="316">
        <v>2888</v>
      </c>
      <c r="AQ10" s="317">
        <v>3830</v>
      </c>
      <c r="AR10" s="318">
        <v>-24.6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522</v>
      </c>
      <c r="AL11" s="1193"/>
      <c r="AM11" s="1193"/>
      <c r="AN11" s="1194"/>
      <c r="AO11" s="316">
        <v>700320</v>
      </c>
      <c r="AP11" s="316">
        <v>13364</v>
      </c>
      <c r="AQ11" s="317">
        <v>6814</v>
      </c>
      <c r="AR11" s="318">
        <v>96.1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523</v>
      </c>
      <c r="AL12" s="1193"/>
      <c r="AM12" s="1193"/>
      <c r="AN12" s="1194"/>
      <c r="AO12" s="316">
        <v>697</v>
      </c>
      <c r="AP12" s="316">
        <v>13</v>
      </c>
      <c r="AQ12" s="317">
        <v>1059</v>
      </c>
      <c r="AR12" s="318">
        <v>-98.8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524</v>
      </c>
      <c r="AL13" s="1193"/>
      <c r="AM13" s="1193"/>
      <c r="AN13" s="1194"/>
      <c r="AO13" s="316" t="s">
        <v>525</v>
      </c>
      <c r="AP13" s="316" t="s">
        <v>525</v>
      </c>
      <c r="AQ13" s="317">
        <v>4</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526</v>
      </c>
      <c r="AL14" s="1193"/>
      <c r="AM14" s="1193"/>
      <c r="AN14" s="1194"/>
      <c r="AO14" s="316">
        <v>93507</v>
      </c>
      <c r="AP14" s="316">
        <v>1784</v>
      </c>
      <c r="AQ14" s="317">
        <v>2651</v>
      </c>
      <c r="AR14" s="318">
        <v>-32.700000000000003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527</v>
      </c>
      <c r="AL15" s="1193"/>
      <c r="AM15" s="1193"/>
      <c r="AN15" s="1194"/>
      <c r="AO15" s="316">
        <v>72887</v>
      </c>
      <c r="AP15" s="316">
        <v>1391</v>
      </c>
      <c r="AQ15" s="317">
        <v>1352</v>
      </c>
      <c r="AR15" s="318">
        <v>2.9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528</v>
      </c>
      <c r="AL16" s="1196"/>
      <c r="AM16" s="1196"/>
      <c r="AN16" s="1197"/>
      <c r="AO16" s="316">
        <v>-170110</v>
      </c>
      <c r="AP16" s="316">
        <v>-3246</v>
      </c>
      <c r="AQ16" s="317">
        <v>-4074</v>
      </c>
      <c r="AR16" s="318">
        <v>-20.3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3357604</v>
      </c>
      <c r="AP17" s="316">
        <v>64072</v>
      </c>
      <c r="AQ17" s="317">
        <v>69392</v>
      </c>
      <c r="AR17" s="318">
        <v>-7.7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533</v>
      </c>
      <c r="AL21" s="1190"/>
      <c r="AM21" s="1190"/>
      <c r="AN21" s="1191"/>
      <c r="AO21" s="328">
        <v>6.41</v>
      </c>
      <c r="AP21" s="329">
        <v>6.31</v>
      </c>
      <c r="AQ21" s="330">
        <v>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534</v>
      </c>
      <c r="AL22" s="1190"/>
      <c r="AM22" s="1190"/>
      <c r="AN22" s="1191"/>
      <c r="AO22" s="333">
        <v>97.7</v>
      </c>
      <c r="AP22" s="334">
        <v>98.4</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538</v>
      </c>
      <c r="AL32" s="1181"/>
      <c r="AM32" s="1181"/>
      <c r="AN32" s="1182"/>
      <c r="AO32" s="343">
        <v>1312998</v>
      </c>
      <c r="AP32" s="343">
        <v>25055</v>
      </c>
      <c r="AQ32" s="344">
        <v>34189</v>
      </c>
      <c r="AR32" s="345">
        <v>-26.7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539</v>
      </c>
      <c r="AL33" s="1181"/>
      <c r="AM33" s="1181"/>
      <c r="AN33" s="1182"/>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540</v>
      </c>
      <c r="AL34" s="1181"/>
      <c r="AM34" s="1181"/>
      <c r="AN34" s="1182"/>
      <c r="AO34" s="343" t="s">
        <v>525</v>
      </c>
      <c r="AP34" s="343" t="s">
        <v>525</v>
      </c>
      <c r="AQ34" s="344">
        <v>16</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541</v>
      </c>
      <c r="AL35" s="1181"/>
      <c r="AM35" s="1181"/>
      <c r="AN35" s="1182"/>
      <c r="AO35" s="343">
        <v>372716</v>
      </c>
      <c r="AP35" s="343">
        <v>7112</v>
      </c>
      <c r="AQ35" s="344">
        <v>9412</v>
      </c>
      <c r="AR35" s="345">
        <v>-24.4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542</v>
      </c>
      <c r="AL36" s="1181"/>
      <c r="AM36" s="1181"/>
      <c r="AN36" s="1182"/>
      <c r="AO36" s="343">
        <v>113548</v>
      </c>
      <c r="AP36" s="343">
        <v>2167</v>
      </c>
      <c r="AQ36" s="344">
        <v>2024</v>
      </c>
      <c r="AR36" s="345">
        <v>7.1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543</v>
      </c>
      <c r="AL37" s="1181"/>
      <c r="AM37" s="1181"/>
      <c r="AN37" s="1182"/>
      <c r="AO37" s="343">
        <v>52836</v>
      </c>
      <c r="AP37" s="343">
        <v>1008</v>
      </c>
      <c r="AQ37" s="344">
        <v>1165</v>
      </c>
      <c r="AR37" s="345">
        <v>-13.5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544</v>
      </c>
      <c r="AL38" s="1184"/>
      <c r="AM38" s="1184"/>
      <c r="AN38" s="1185"/>
      <c r="AO38" s="346" t="s">
        <v>525</v>
      </c>
      <c r="AP38" s="346" t="s">
        <v>525</v>
      </c>
      <c r="AQ38" s="347">
        <v>2</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545</v>
      </c>
      <c r="AL39" s="1184"/>
      <c r="AM39" s="1184"/>
      <c r="AN39" s="1185"/>
      <c r="AO39" s="343">
        <v>-143850</v>
      </c>
      <c r="AP39" s="343">
        <v>-2745</v>
      </c>
      <c r="AQ39" s="344">
        <v>-6367</v>
      </c>
      <c r="AR39" s="345">
        <v>-56.9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546</v>
      </c>
      <c r="AL40" s="1181"/>
      <c r="AM40" s="1181"/>
      <c r="AN40" s="1182"/>
      <c r="AO40" s="343">
        <v>-1086477</v>
      </c>
      <c r="AP40" s="343">
        <v>-20733</v>
      </c>
      <c r="AQ40" s="344">
        <v>-28963</v>
      </c>
      <c r="AR40" s="345">
        <v>-28.4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621771</v>
      </c>
      <c r="AP41" s="343">
        <v>11865</v>
      </c>
      <c r="AQ41" s="344">
        <v>11478</v>
      </c>
      <c r="AR41" s="345">
        <v>3.4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515</v>
      </c>
      <c r="AN49" s="1175" t="s">
        <v>550</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1225944</v>
      </c>
      <c r="AN51" s="365">
        <v>23560</v>
      </c>
      <c r="AO51" s="366">
        <v>5.2</v>
      </c>
      <c r="AP51" s="367">
        <v>47278</v>
      </c>
      <c r="AQ51" s="368">
        <v>-28.6</v>
      </c>
      <c r="AR51" s="369">
        <v>33.799999999999997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811295</v>
      </c>
      <c r="AN52" s="373">
        <v>15591</v>
      </c>
      <c r="AO52" s="374">
        <v>15.7</v>
      </c>
      <c r="AP52" s="375">
        <v>24096</v>
      </c>
      <c r="AQ52" s="376">
        <v>-24.3</v>
      </c>
      <c r="AR52" s="377">
        <v>40</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1756001</v>
      </c>
      <c r="AN53" s="365">
        <v>33603</v>
      </c>
      <c r="AO53" s="366">
        <v>42.6</v>
      </c>
      <c r="AP53" s="367">
        <v>44504</v>
      </c>
      <c r="AQ53" s="368">
        <v>-5.9</v>
      </c>
      <c r="AR53" s="369">
        <v>48.5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1338398</v>
      </c>
      <c r="AN54" s="373">
        <v>25612</v>
      </c>
      <c r="AO54" s="374">
        <v>64.3</v>
      </c>
      <c r="AP54" s="375">
        <v>25876</v>
      </c>
      <c r="AQ54" s="376">
        <v>7.4</v>
      </c>
      <c r="AR54" s="377">
        <v>56.9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2083350</v>
      </c>
      <c r="AN55" s="365">
        <v>39653</v>
      </c>
      <c r="AO55" s="366">
        <v>18</v>
      </c>
      <c r="AP55" s="367">
        <v>47820</v>
      </c>
      <c r="AQ55" s="368">
        <v>7.5</v>
      </c>
      <c r="AR55" s="369">
        <v>10.5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1779956</v>
      </c>
      <c r="AN56" s="373">
        <v>33879</v>
      </c>
      <c r="AO56" s="374">
        <v>32.299999999999997</v>
      </c>
      <c r="AP56" s="375">
        <v>25855</v>
      </c>
      <c r="AQ56" s="376">
        <v>-0.1</v>
      </c>
      <c r="AR56" s="377">
        <v>32.4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1820944</v>
      </c>
      <c r="AN57" s="365">
        <v>34687</v>
      </c>
      <c r="AO57" s="366">
        <v>-12.5</v>
      </c>
      <c r="AP57" s="367">
        <v>41934</v>
      </c>
      <c r="AQ57" s="368">
        <v>-12.3</v>
      </c>
      <c r="AR57" s="369">
        <v>-0.2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1446629</v>
      </c>
      <c r="AN58" s="373">
        <v>27556</v>
      </c>
      <c r="AO58" s="374">
        <v>-18.7</v>
      </c>
      <c r="AP58" s="375">
        <v>23352</v>
      </c>
      <c r="AQ58" s="376">
        <v>-9.6999999999999993</v>
      </c>
      <c r="AR58" s="377">
        <v>-9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1083071</v>
      </c>
      <c r="AN59" s="365">
        <v>20668</v>
      </c>
      <c r="AO59" s="366">
        <v>-40.4</v>
      </c>
      <c r="AP59" s="367">
        <v>45588</v>
      </c>
      <c r="AQ59" s="368">
        <v>8.6999999999999993</v>
      </c>
      <c r="AR59" s="369">
        <v>-49.1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633396</v>
      </c>
      <c r="AN60" s="373">
        <v>12087</v>
      </c>
      <c r="AO60" s="374">
        <v>-56.1</v>
      </c>
      <c r="AP60" s="375">
        <v>24150</v>
      </c>
      <c r="AQ60" s="376">
        <v>3.4</v>
      </c>
      <c r="AR60" s="377">
        <v>-59.5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1593862</v>
      </c>
      <c r="AN61" s="380">
        <v>30434</v>
      </c>
      <c r="AO61" s="381">
        <v>2.6</v>
      </c>
      <c r="AP61" s="382">
        <v>45425</v>
      </c>
      <c r="AQ61" s="383">
        <v>-6.1</v>
      </c>
      <c r="AR61" s="369">
        <v>8.6999999999999993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1201935</v>
      </c>
      <c r="AN62" s="373">
        <v>22945</v>
      </c>
      <c r="AO62" s="374">
        <v>7.5</v>
      </c>
      <c r="AP62" s="375">
        <v>24666</v>
      </c>
      <c r="AQ62" s="376">
        <v>-4.7</v>
      </c>
      <c r="AR62" s="377">
        <v>12.2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5PypldqL5qZAWq4PaTBXnBwWP3/oDIKMHEDERGBuMIb9z68Wje4KDVLtwP3XqqWcib6y9aLFVyDijBN23osBWw==" saltValue="i8LU0YwND568aA4sNNn+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t8hFHXOWJTQL1zi+QUfRQFHl8y/tQcvIZnJdz8TklRoZEY+T4mXanZbtB5HziwOlucCCuOnIUPVIzzkbZGj9Bg==" saltValue="y4N6RWCl+rxVq0QOJor+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50orFVy5ioiwSAbfyzjnlnBadS63+opaUCcu+UDaTT1pfdzklLHzsjvQEnkXpFk02AFo2pmTM0Nqna58czVLvA==" saltValue="M7GPUKYyGJ2iNbp8fdQb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2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98" t="s">
        <v>3</v>
      </c>
      <c r="D47" s="1198"/>
      <c r="E47" s="1199"/>
      <c r="F47" s="11">
        <v>11.09</v>
      </c>
      <c r="G47" s="12">
        <v>10.94</v>
      </c>
      <c r="H47" s="12">
        <v>10.26</v>
      </c>
      <c r="I47" s="12">
        <v>8.6199999999999992</v>
      </c>
      <c r="J47" s="13">
        <v>8.6199999999999992</v>
      </c>
    </row>
    <row r="48" spans="2:10" ht="57.75" customHeight="1" x14ac:dyDescent="0.15">
      <c r="B48" s="14"/>
      <c r="C48" s="1200" t="s">
        <v>4</v>
      </c>
      <c r="D48" s="1200"/>
      <c r="E48" s="1201"/>
      <c r="F48" s="15">
        <v>5.92</v>
      </c>
      <c r="G48" s="16">
        <v>5.79</v>
      </c>
      <c r="H48" s="16">
        <v>6.35</v>
      </c>
      <c r="I48" s="16">
        <v>7.22</v>
      </c>
      <c r="J48" s="17">
        <v>5.87</v>
      </c>
    </row>
    <row r="49" spans="2:10" ht="57.75" customHeight="1" thickBot="1" x14ac:dyDescent="0.2">
      <c r="B49" s="18"/>
      <c r="C49" s="1202" t="s">
        <v>5</v>
      </c>
      <c r="D49" s="1202"/>
      <c r="E49" s="1203"/>
      <c r="F49" s="19">
        <v>1.2</v>
      </c>
      <c r="G49" s="20" t="s">
        <v>571</v>
      </c>
      <c r="H49" s="20">
        <v>0.25</v>
      </c>
      <c r="I49" s="20" t="s">
        <v>572</v>
      </c>
      <c r="J49" s="21" t="s">
        <v>573</v>
      </c>
    </row>
    <row r="50" spans="2:10" ht="13.5" customHeight="1" x14ac:dyDescent="0.15"/>
  </sheetData>
  <sheetProtection algorithmName="SHA-512" hashValue="7/W/8M9DIAaRNa8R8FcVbf/oZwCsoDrxsV4bVGSWf+Z37UEu7C1uHHXcGxEm0ESRPkHGrJUlWkG8+WxLqY5IwA==" saltValue="GAYXMWsC0slv1jctxGme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2021-03-03T07:07:06Z</cp:lastPrinted>
  <dcterms:created xsi:type="dcterms:W3CDTF">2021-02-05T01:45:29Z</dcterms:created>
  <dcterms:modified xsi:type="dcterms:W3CDTF">2021-10-15T08:56:59Z</dcterms:modified>
  <cp:category/>
</cp:coreProperties>
</file>