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DQ102" i="11" l="1"/>
  <c r="DL102" i="11"/>
  <c r="DG102" i="11"/>
  <c r="DB102" i="11"/>
  <c r="CW102" i="11"/>
  <c r="CR102" i="11"/>
  <c r="AU88" i="11"/>
  <c r="AP88" i="11"/>
  <c r="AU63" i="11"/>
  <c r="AP63"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AM37" i="9"/>
  <c r="U37" i="9"/>
  <c r="C37" i="9"/>
  <c r="CO36" i="9"/>
  <c r="BW36" i="9"/>
  <c r="AM36" i="9"/>
  <c r="C36" i="9"/>
  <c r="BW35" i="9"/>
  <c r="AM35" i="9"/>
  <c r="C35" i="9"/>
  <c r="BW34" i="9"/>
  <c r="C34" i="9"/>
  <c r="CO34" i="9" l="1"/>
  <c r="CO35"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E37" i="9" s="1"/>
</calcChain>
</file>

<file path=xl/sharedStrings.xml><?xml version="1.0" encoding="utf-8"?>
<sst xmlns="http://schemas.openxmlformats.org/spreadsheetml/2006/main" count="986" uniqueCount="555">
  <si>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</si>
  <si>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</si>
  <si>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</si>
  <si>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</si>
  <si>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</si>
  <si>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</si>
  <si>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</si>
  <si>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</si>
  <si>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</si>
  <si>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</si>
  <si>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</si>
  <si>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</si>
  <si>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</si>
  <si>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</si>
  <si>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</si>
  <si>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</si>
  <si>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</si>
  <si>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</si>
  <si>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</si>
  <si>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</si>
  <si>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</si>
  <si>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</si>
  <si>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</si>
  <si>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</si>
  <si>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</si>
  <si>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</si>
  <si>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</si>
  <si>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</si>
  <si>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</si>
  <si>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</si>
  <si>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</si>
  <si>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</si>
  <si>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</si>
  <si>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</si>
  <si>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</si>
  <si>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</si>
  <si>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</si>
  <si>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</si>
  <si>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</si>
  <si>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</si>
  <si>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</si>
  <si>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</si>
  <si>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</si>
  <si>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</si>
  <si>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</si>
  <si>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</si>
  <si>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</si>
  <si>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</si>
  <si>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</si>
  <si>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</si>
  <si>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</si>
  <si>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</si>
  <si>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</si>
  <si>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</si>
  <si>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</si>
  <si>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</si>
  <si>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</si>
  <si>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</si>
  <si>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</si>
  <si>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</si>
  <si>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</si>
  <si>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</si>
  <si>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</si>
  <si>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</si>
  <si>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</si>
  <si>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</si>
  <si>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</si>
  <si>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</si>
  <si>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</si>
  <si>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</si>
  <si>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</si>
  <si>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</si>
  <si>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</si>
  <si>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</si>
  <si>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</si>
  <si>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</si>
  <si>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</si>
  <si>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</si>
  <si>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</si>
  <si>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</si>
  <si>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</si>
  <si>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</si>
  <si>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</si>
  <si>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</si>
  <si>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</si>
  <si>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</si>
  <si>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</si>
  <si>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</si>
  <si>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</si>
  <si>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</si>
  <si>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</si>
  <si>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</si>
  <si>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</si>
  <si>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</si>
  <si>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</si>
  <si>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</si>
  <si>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</si>
  <si>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</si>
  <si>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</si>
  <si>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</si>
  <si>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</si>
  <si>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</si>
  <si>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</si>
  <si>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</si>
  <si>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</si>
  <si>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</si>
  <si>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</si>
  <si>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</si>
  <si>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</si>
  <si>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</si>
  <si>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</si>
  <si>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</si>
  <si>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</si>
  <si>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</si>
  <si>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</si>
  <si>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</si>
  <si>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</si>
  <si>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</si>
  <si>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</si>
  <si>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</si>
  <si>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</si>
  <si>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</si>
  <si>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</si>
  <si>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</si>
  <si>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</si>
  <si>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</si>
  <si>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</si>
  <si>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</si>
  <si>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</si>
  <si>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</si>
  <si>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</si>
  <si>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</si>
  <si>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</si>
  <si>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</si>
  <si>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</si>
  <si>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</si>
  <si>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</si>
  <si>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</si>
  <si>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</si>
  <si>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</si>
  <si>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</si>
  <si>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</si>
  <si>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</si>
  <si>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</si>
  <si>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</si>
  <si>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</si>
  <si>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</si>
  <si>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</si>
  <si>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</si>
  <si>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</si>
  <si>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</si>
  <si>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</si>
  <si>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</si>
  <si>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</si>
  <si>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</si>
  <si>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</si>
  <si>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</si>
  <si>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</si>
  <si>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</si>
  <si>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</si>
  <si>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</si>
  <si>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</si>
  <si>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</si>
  <si>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</si>
  <si>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</si>
  <si>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</si>
  <si>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</si>
  <si>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</si>
  <si>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</si>
  <si>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</si>
  <si>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</si>
  <si>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</si>
  <si>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</si>
  <si>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</si>
  <si>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</si>
  <si>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</si>
  <si>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</si>
  <si>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</si>
  <si>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</si>
  <si>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</si>
  <si>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</si>
  <si>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</si>
  <si>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</si>
  <si>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</si>
  <si>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</si>
  <si>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</si>
  <si>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</si>
  <si>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</si>
  <si>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</si>
  <si>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</si>
  <si>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</si>
  <si>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</si>
  <si>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</si>
  <si>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</si>
  <si>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埼玉県白岡市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</si>
  <si>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</si>
  <si>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</si>
  <si>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</si>
  <si>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</si>
  <si>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</si>
  <si>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</si>
  <si>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</si>
  <si>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</si>
  <si>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</si>
  <si>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</si>
  <si>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</si>
  <si>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</si>
  <si>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</si>
  <si>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</si>
  <si>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</si>
  <si>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</si>
  <si>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</si>
  <si>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</si>
  <si>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</si>
  <si>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</si>
  <si>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</si>
  <si>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</si>
  <si>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</si>
  <si>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</si>
  <si>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</si>
  <si>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</si>
  <si>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</si>
  <si>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</si>
  <si>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</si>
  <si>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</si>
  <si>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</si>
  <si>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</si>
  <si>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</si>
  <si>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</si>
  <si>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</si>
  <si>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</si>
  <si>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</si>
  <si>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</si>
  <si>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</si>
  <si>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</si>
  <si>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</si>
  <si>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</si>
  <si>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</si>
  <si>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</si>
  <si>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</si>
  <si>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</si>
  <si>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</si>
  <si>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</si>
  <si>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</si>
  <si>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</si>
  <si>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</si>
  <si>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</si>
  <si>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</si>
  <si>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</si>
  <si>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</si>
  <si>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</si>
  <si>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</si>
  <si>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</si>
  <si>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</si>
  <si>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</si>
  <si>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</si>
  <si>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</si>
  <si>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</si>
  <si>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</si>
  <si>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</si>
  <si>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</si>
  <si>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</si>
  <si>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</si>
  <si>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</si>
  <si>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</si>
  <si>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</si>
  <si>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</si>
  <si>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</si>
  <si>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</si>
  <si>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</si>
  <si>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</si>
  <si>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</si>
  <si>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</si>
  <si>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</si>
  <si>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</si>
  <si>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</si>
  <si>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</si>
  <si>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</si>
  <si>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</si>
  <si>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</si>
  <si>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</si>
  <si>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</si>
  <si>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</si>
  <si>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</si>
  <si>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</si>
  <si>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</si>
  <si>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</si>
  <si>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</si>
  <si>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</si>
  <si>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</si>
  <si>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</si>
  <si>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</si>
  <si>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</si>
  <si>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</si>
  <si>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</si>
  <si>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</si>
  <si>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</si>
  <si>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</si>
  <si>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</si>
  <si>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</si>
  <si>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</si>
  <si>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</si>
  <si>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</si>
  <si>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</si>
  <si>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</si>
  <si>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</si>
  <si>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</si>
  <si>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</si>
  <si>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</si>
  <si>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</si>
  <si>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</si>
  <si>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</si>
  <si>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</si>
  <si>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</si>
  <si>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</si>
  <si>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</si>
  <si>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</si>
  <si>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</si>
  <si>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</si>
  <si>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</si>
  <si>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</si>
  <si>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</si>
  <si>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</si>
  <si>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</si>
  <si>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</si>
  <si>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</si>
  <si>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</si>
  <si>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</si>
  <si>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</si>
  <si>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</si>
  <si>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</si>
  <si>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</si>
  <si>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</si>
  <si>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</si>
  <si>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</si>
  <si>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</si>
  <si>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</si>
  <si>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</si>
  <si>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</si>
  <si>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</si>
  <si>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</si>
  <si>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</si>
  <si>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</si>
  <si>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</si>
  <si>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</si>
  <si>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埼玉県白岡市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</si>
  <si>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</si>
  <si>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</si>
  <si>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</si>
  <si>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</si>
  <si>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</si>
  <si>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</si>
  <si>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</si>
  <si>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</si>
  <si>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</si>
  <si>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</si>
  <si>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</si>
  <si>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</si>
  <si>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</si>
  <si>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</si>
  <si>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</si>
  <si>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</si>
  <si>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</si>
  <si>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</si>
  <si>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</si>
  <si>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</si>
  <si>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</si>
  <si>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</si>
  <si>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</si>
  <si>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</si>
  <si>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</si>
  <si>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</si>
  <si>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</si>
  <si>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</si>
  <si>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</si>
  <si>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</si>
  <si>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</si>
  <si>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</si>
  <si>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</si>
  <si>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</si>
  <si>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</si>
  <si>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</si>
  <si>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</si>
  <si>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</si>
  <si>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</si>
  <si>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</si>
  <si>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</si>
  <si>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</si>
  <si>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</si>
  <si>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</si>
  <si>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</si>
  <si>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</si>
  <si>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</si>
  <si>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</si>
  <si>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</si>
  <si>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</si>
  <si>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</si>
  <si>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</si>
  <si>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</si>
  <si>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</si>
  <si>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</si>
  <si>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</si>
  <si>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</si>
  <si>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</si>
  <si>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</si>
  <si>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</si>
  <si>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</si>
  <si>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</si>
  <si>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</si>
  <si>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</si>
  <si>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</si>
  <si>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</si>
  <si>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</si>
  <si>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</si>
  <si>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</si>
  <si>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</si>
  <si>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</si>
  <si>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</si>
  <si>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</si>
  <si>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</si>
  <si>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</si>
  <si>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</si>
  <si>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</si>
  <si>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</si>
  <si>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</si>
  <si>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</si>
  <si>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</si>
  <si>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</si>
  <si>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</si>
  <si>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</si>
  <si>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</si>
  <si>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</si>
  <si>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</si>
  <si>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</si>
  <si>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</si>
  <si>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</si>
  <si>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</si>
  <si>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</si>
  <si>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</si>
  <si>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</si>
  <si>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</si>
  <si>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</si>
  <si>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</si>
  <si>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</si>
  <si>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</si>
  <si>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</si>
  <si>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</si>
  <si>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</si>
  <si>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</si>
  <si>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</si>
  <si>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</si>
  <si>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</si>
  <si>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</si>
  <si>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白岡駅東部中央土地区画整理事業特別会計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</si>
  <si>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</si>
  <si>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</si>
  <si>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</si>
  <si>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</si>
  <si>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</si>
  <si>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</si>
  <si>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</si>
  <si>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</si>
  <si>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</si>
  <si>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</si>
  <si>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</si>
  <si>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</si>
  <si>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</si>
  <si>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</si>
  <si>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</si>
  <si>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</si>
  <si>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</si>
  <si>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</si>
  <si>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</si>
  <si>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</si>
  <si>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</si>
  <si>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</si>
  <si>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</si>
  <si>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</si>
  <si>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</si>
  <si>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</si>
  <si>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</si>
  <si>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</si>
  <si>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</si>
  <si>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</si>
  <si>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</si>
  <si>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</si>
  <si>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</si>
  <si>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</si>
  <si>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</si>
  <si>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</si>
  <si>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</si>
  <si>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</si>
  <si>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</si>
  <si>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</si>
  <si>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</si>
  <si>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</si>
  <si>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</si>
  <si>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</si>
  <si>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</si>
  <si>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</si>
  <si>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</si>
  <si>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</si>
  <si>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</si>
  <si>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</si>
  <si>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</si>
  <si>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</si>
  <si>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</si>
  <si>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</si>
  <si>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</si>
  <si>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</si>
  <si>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</si>
  <si>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</si>
  <si>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</si>
  <si>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</si>
  <si>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</si>
  <si>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</si>
  <si>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</si>
  <si>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</si>
  <si>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</si>
  <si>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</si>
  <si>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</si>
  <si>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</si>
  <si>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</si>
  <si>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</si>
  <si>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</si>
  <si>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</si>
  <si>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</si>
  <si>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</si>
  <si>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</si>
  <si>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</si>
  <si>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</si>
  <si>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</si>
  <si>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</si>
  <si>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</si>
  <si>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0.46</t>
  </si>
  <si>
    <t>水道事業会計</t>
  </si>
  <si>
    <t>一般会計</t>
  </si>
  <si>
    <t>国民健康保険特別会計</t>
  </si>
  <si>
    <t>野牛・高岩土地区画整理事業特別会計</t>
  </si>
  <si>
    <t>介護保険特別会計</t>
  </si>
  <si>
    <t>白岡駅東部中央土地区画整理事業特別会計</t>
  </si>
  <si>
    <t>公共下水道事業特別会計</t>
  </si>
  <si>
    <t>後期高齢者医療特別会計</t>
  </si>
  <si>
    <t>その他会計（赤字）</t>
  </si>
  <si>
    <t>その他会計（黒字）</t>
  </si>
  <si>
    <t>白岡市土地開発公社</t>
    <rPh sb="0" eb="2">
      <t>シラオカ</t>
    </rPh>
    <rPh sb="2" eb="3">
      <t>シ</t>
    </rPh>
    <rPh sb="3" eb="5">
      <t>トチ</t>
    </rPh>
    <rPh sb="5" eb="7">
      <t>カイハツ</t>
    </rPh>
    <rPh sb="7" eb="9">
      <t>コウシャ</t>
    </rPh>
    <phoneticPr fontId="2"/>
  </si>
  <si>
    <t>しらおか味彩センター</t>
    <rPh sb="4" eb="5">
      <t>アジ</t>
    </rPh>
    <rPh sb="5" eb="6">
      <t>イロドリ</t>
    </rPh>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</si>
  <si>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</si>
  <si>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</si>
  <si>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埼玉県後期高齢者医療広域連合（一般会計）</t>
    <rPh sb="15" eb="17">
      <t>イッパン</t>
    </rPh>
    <rPh sb="17" eb="19">
      <t>カイケイ</t>
    </rPh>
    <phoneticPr fontId="2"/>
  </si>
  <si>
    <t>埼玉県後期高齢者医療広域連合（後期高齢者医療事業特別会計）</t>
    <phoneticPr fontId="2"/>
  </si>
  <si>
    <t>埼玉県市町村総合事務組合（一般会計）</t>
    <phoneticPr fontId="2"/>
  </si>
  <si>
    <t>埼玉県市町村総合事務組合（交通災害共済事務特別会計）</t>
    <phoneticPr fontId="2"/>
  </si>
  <si>
    <t>彩の国さいたま人づくり広域連合</t>
    <phoneticPr fontId="2"/>
  </si>
  <si>
    <t>埼玉東部消防組合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</si>
</sst>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30985</c:v>
                </c:pt>
                <c:pt idx="1">
                  <c:v>29744</c:v>
                </c:pt>
                <c:pt idx="2">
                  <c:v>22706</c:v>
                </c:pt>
                <c:pt idx="3">
                  <c:v>28574</c:v>
                </c:pt>
                <c:pt idx="4">
                  <c:v>20109</c:v>
                </c:pt>
              </c:numCache>
            </c:numRef>
          </c:val>
          <c:smooth val="0"/>
        </c:ser>
        <c:dLbls>
          <c:showLegendKey val="0"/>
          <c:showVal val="0"/>
          <c:showCatName val="0"/>
          <c:showSerName val="0"/>
          <c:showPercent val="0"/>
          <c:showBubbleSize val="0"/>
        </c:dLbls>
        <c:marker val="1"/>
        <c:smooth val="0"/>
        <c:axId val="96819072"/>
        <c:axId val="96825344"/>
      </c:lineChart>
      <c:catAx>
        <c:axId val="96819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25344"/>
        <c:crosses val="autoZero"/>
        <c:auto val="1"/>
        <c:lblAlgn val="ctr"/>
        <c:lblOffset val="100"/>
        <c:tickLblSkip val="1"/>
        <c:tickMarkSkip val="1"/>
        <c:noMultiLvlLbl val="0"/>
      </c:catAx>
      <c:valAx>
        <c:axId val="968253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1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6.29</c:v>
                </c:pt>
                <c:pt idx="1">
                  <c:v>6.31</c:v>
                </c:pt>
                <c:pt idx="2">
                  <c:v>5.12</c:v>
                </c:pt>
                <c:pt idx="3">
                  <c:v>6.51</c:v>
                </c:pt>
                <c:pt idx="4">
                  <c:v>5.88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8.4700000000000006</c:v>
                </c:pt>
                <c:pt idx="1">
                  <c:v>9.93</c:v>
                </c:pt>
                <c:pt idx="2">
                  <c:v>11.26</c:v>
                </c:pt>
                <c:pt idx="3">
                  <c:v>11.32</c:v>
                </c:pt>
                <c:pt idx="4">
                  <c:v>11.45</c:v>
                </c:pt>
              </c:numCache>
            </c:numRef>
          </c:val>
        </c:ser>
        <c:dLbls>
          <c:showLegendKey val="0"/>
          <c:showVal val="0"/>
          <c:showCatName val="0"/>
          <c:showSerName val="0"/>
          <c:showPercent val="0"/>
          <c:showBubbleSize val="0"/>
        </c:dLbls>
        <c:gapWidth val="250"/>
        <c:overlap val="100"/>
        <c:axId val="104964864"/>
        <c:axId val="10496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-0.46</c:v>
                </c:pt>
                <c:pt idx="1">
                  <c:v>1.6</c:v>
                </c:pt>
                <c:pt idx="2">
                  <c:v>0.42</c:v>
                </c:pt>
                <c:pt idx="3">
                  <c:v>1.39</c:v>
                </c:pt>
                <c:pt idx="4">
                  <c:v>0.19</c:v>
                </c:pt>
              </c:numCache>
            </c:numRef>
          </c:val>
          <c:smooth val="0"/>
        </c:ser>
        <c:dLbls>
          <c:showLegendKey val="0"/>
          <c:showVal val="0"/>
          <c:showCatName val="0"/>
          <c:showSerName val="0"/>
          <c:showPercent val="0"/>
          <c:showBubbleSize val="0"/>
        </c:dLbls>
        <c:marker val="1"/>
        <c:smooth val="0"/>
        <c:axId val="104964864"/>
        <c:axId val="104966784"/>
      </c:lineChart>
      <c:catAx>
        <c:axId val="1049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66784"/>
        <c:crosses val="autoZero"/>
        <c:auto val="1"/>
        <c:lblAlgn val="ctr"/>
        <c:lblOffset val="100"/>
        <c:tickLblSkip val="1"/>
        <c:tickMarkSkip val="1"/>
        <c:noMultiLvlLbl val="0"/>
      </c:catAx>
      <c:valAx>
        <c:axId val="1049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6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0.13</c:v>
                </c:pt>
                <c:pt idx="4">
                  <c:v>#N/A</c:v>
                </c:pt>
                <c:pt idx="5">
                  <c:v>0.05</c:v>
                </c:pt>
                <c:pt idx="6">
                  <c:v>#N/A</c:v>
                </c:pt>
                <c:pt idx="7">
                  <c:v>0.11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0.08</c:v>
                </c:pt>
                <c:pt idx="4">
                  <c:v>#N/A</c:v>
                </c:pt>
                <c:pt idx="5">
                  <c:v>0.05</c:v>
                </c:pt>
                <c:pt idx="6">
                  <c:v>#N/A</c:v>
                </c:pt>
                <c:pt idx="7">
                  <c:v>0.05</c:v>
                </c:pt>
                <c:pt idx="8">
                  <c:v>#N/A</c:v>
                </c:pt>
                <c:pt idx="9">
                  <c:v>0.08</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0.65</c:v>
                </c:pt>
                <c:pt idx="8">
                  <c:v>#N/A</c:v>
                </c:pt>
                <c:pt idx="9">
                  <c:v>0.25</c:v>
                </c:pt>
              </c:numCache>
            </c:numRef>
          </c:val>
        </c:ser>
        <c:ser>
          <c:idx val="4"/>
          <c:order val="4"/>
          <c:tx>
            <c:strRef>
              <c:f>データシート!$A$31</c:f>
              <c:strCache>
                <c:ptCount val="1"/>
                <c:pt idx="0">
                  <c:v>白岡駅東部中央土地区画整理事業特別会計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0.24</c:v>
                </c:pt>
                <c:pt idx="2">
                  <c:v>#N/A</c:v>
                </c:pt>
                <c:pt idx="3">
                  <c:v>0.22</c:v>
                </c:pt>
                <c:pt idx="4">
                  <c:v>#N/A</c:v>
                </c:pt>
                <c:pt idx="5">
                  <c:v>0.36</c:v>
                </c:pt>
                <c:pt idx="6">
                  <c:v>#N/A</c:v>
                </c:pt>
                <c:pt idx="7">
                  <c:v>0.21</c:v>
                </c:pt>
                <c:pt idx="8">
                  <c:v>#N/A</c:v>
                </c:pt>
                <c:pt idx="9">
                  <c:v>0.25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0.55000000000000004</c:v>
                </c:pt>
                <c:pt idx="2">
                  <c:v>#N/A</c:v>
                </c:pt>
                <c:pt idx="3">
                  <c:v>0.92</c:v>
                </c:pt>
                <c:pt idx="4">
                  <c:v>#N/A</c:v>
                </c:pt>
                <c:pt idx="5">
                  <c:v>0.69</c:v>
                </c:pt>
                <c:pt idx="6">
                  <c:v>#N/A</c:v>
                </c:pt>
                <c:pt idx="7">
                  <c:v>0.71</c:v>
                </c:pt>
                <c:pt idx="8">
                  <c:v>#N/A</c:v>
                </c:pt>
                <c:pt idx="9">
                  <c:v>0.77</c:v>
                </c:pt>
              </c:numCache>
            </c:numRef>
          </c:val>
        </c:ser>
        <c:ser>
          <c:idx val="6"/>
          <c:order val="6"/>
          <c:tx>
            <c:strRef>
              <c:f>データシート!$A$33</c:f>
              <c:strCache>
                <c:ptCount val="1"/>
                <c:pt idx="0">
                  <c:v>野牛・高岩土地区画整理事業特別会計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0.64</c:v>
                </c:pt>
                <c:pt idx="8">
                  <c:v>#N/A</c:v>
                </c:pt>
                <c:pt idx="9">
                  <c:v>0.94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4.5</c:v>
                </c:pt>
                <c:pt idx="2">
                  <c:v>#N/A</c:v>
                </c:pt>
                <c:pt idx="3">
                  <c:v>5.1100000000000003</c:v>
                </c:pt>
                <c:pt idx="4">
                  <c:v>#N/A</c:v>
                </c:pt>
                <c:pt idx="5">
                  <c:v>3.86</c:v>
                </c:pt>
                <c:pt idx="6">
                  <c:v>#N/A</c:v>
                </c:pt>
                <c:pt idx="7">
                  <c:v>3.37</c:v>
                </c:pt>
                <c:pt idx="8">
                  <c:v>#N/A</c:v>
                </c:pt>
                <c:pt idx="9">
                  <c:v>2.27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6.29</c:v>
                </c:pt>
                <c:pt idx="2">
                  <c:v>#N/A</c:v>
                </c:pt>
                <c:pt idx="3">
                  <c:v>6.31</c:v>
                </c:pt>
                <c:pt idx="4">
                  <c:v>#N/A</c:v>
                </c:pt>
                <c:pt idx="5">
                  <c:v>5.12</c:v>
                </c:pt>
                <c:pt idx="6">
                  <c:v>#N/A</c:v>
                </c:pt>
                <c:pt idx="7">
                  <c:v>6.48</c:v>
                </c:pt>
                <c:pt idx="8">
                  <c:v>#N/A</c:v>
                </c:pt>
                <c:pt idx="9">
                  <c:v>5.88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12.98</c:v>
                </c:pt>
                <c:pt idx="2">
                  <c:v>#N/A</c:v>
                </c:pt>
                <c:pt idx="3">
                  <c:v>14.03</c:v>
                </c:pt>
                <c:pt idx="4">
                  <c:v>#N/A</c:v>
                </c:pt>
                <c:pt idx="5">
                  <c:v>14.44</c:v>
                </c:pt>
                <c:pt idx="6">
                  <c:v>#N/A</c:v>
                </c:pt>
                <c:pt idx="7">
                  <c:v>16.02</c:v>
                </c:pt>
                <c:pt idx="8">
                  <c:v>#N/A</c:v>
                </c:pt>
                <c:pt idx="9">
                  <c:v>15.75</c:v>
                </c:pt>
              </c:numCache>
            </c:numRef>
          </c:val>
        </c:ser>
        <c:dLbls>
          <c:showLegendKey val="0"/>
          <c:showVal val="0"/>
          <c:showCatName val="0"/>
          <c:showSerName val="0"/>
          <c:showPercent val="0"/>
          <c:showBubbleSize val="0"/>
        </c:dLbls>
        <c:gapWidth val="150"/>
        <c:overlap val="100"/>
        <c:axId val="105130624"/>
        <c:axId val="105144704"/>
      </c:barChart>
      <c:catAx>
        <c:axId val="1051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44704"/>
        <c:crosses val="autoZero"/>
        <c:auto val="1"/>
        <c:lblAlgn val="ctr"/>
        <c:lblOffset val="100"/>
        <c:tickLblSkip val="1"/>
        <c:tickMarkSkip val="1"/>
        <c:noMultiLvlLbl val="0"/>
      </c:catAx>
      <c:valAx>
        <c:axId val="10514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3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1139</c:v>
                </c:pt>
                <c:pt idx="5">
                  <c:v>1114</c:v>
                </c:pt>
                <c:pt idx="8">
                  <c:v>1158</c:v>
                </c:pt>
                <c:pt idx="11">
                  <c:v>1172</c:v>
                </c:pt>
                <c:pt idx="14">
                  <c:v>1214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c:v>
                </c:pt>
                <c:pt idx="3">
                  <c:v>191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148</c:v>
                </c:pt>
                <c:pt idx="3">
                  <c:v>72</c:v>
                </c:pt>
                <c:pt idx="6">
                  <c:v>72</c:v>
                </c:pt>
                <c:pt idx="9">
                  <c:v>72</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429</c:v>
                </c:pt>
                <c:pt idx="3">
                  <c:v>520</c:v>
                </c:pt>
                <c:pt idx="6">
                  <c:v>537</c:v>
                </c:pt>
                <c:pt idx="9">
                  <c:v>499</c:v>
                </c:pt>
                <c:pt idx="12">
                  <c:v>325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1664</c:v>
                </c:pt>
                <c:pt idx="3">
                  <c:v>1396</c:v>
                </c:pt>
                <c:pt idx="6">
                  <c:v>1333</c:v>
                </c:pt>
                <c:pt idx="9">
                  <c:v>1302</c:v>
                </c:pt>
                <c:pt idx="12">
                  <c:v>1302</c:v>
                </c:pt>
              </c:numCache>
            </c:numRef>
          </c:val>
        </c:ser>
        <c:dLbls>
          <c:showLegendKey val="0"/>
          <c:showVal val="0"/>
          <c:showCatName val="0"/>
          <c:showSerName val="0"/>
          <c:showPercent val="0"/>
          <c:showBubbleSize val="0"/>
        </c:dLbls>
        <c:gapWidth val="100"/>
        <c:overlap val="100"/>
        <c:axId val="103972224"/>
        <c:axId val="10399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1123</c:v>
                </c:pt>
                <c:pt idx="2">
                  <c:v>#N/A</c:v>
                </c:pt>
                <c:pt idx="3">
                  <c:v>#N/A</c:v>
                </c:pt>
                <c:pt idx="4">
                  <c:v>1065</c:v>
                </c:pt>
                <c:pt idx="5">
                  <c:v>#N/A</c:v>
                </c:pt>
                <c:pt idx="6">
                  <c:v>#N/A</c:v>
                </c:pt>
                <c:pt idx="7">
                  <c:v>784</c:v>
                </c:pt>
                <c:pt idx="8">
                  <c:v>#N/A</c:v>
                </c:pt>
                <c:pt idx="9">
                  <c:v>#N/A</c:v>
                </c:pt>
                <c:pt idx="10">
                  <c:v>701</c:v>
                </c:pt>
                <c:pt idx="11">
                  <c:v>#N/A</c:v>
                </c:pt>
                <c:pt idx="12">
                  <c:v>#N/A</c:v>
                </c:pt>
                <c:pt idx="13">
                  <c:v>501</c:v>
                </c:pt>
                <c:pt idx="14">
                  <c:v>#N/A</c:v>
                </c:pt>
              </c:numCache>
            </c:numRef>
          </c:val>
          <c:smooth val="0"/>
        </c:ser>
        <c:dLbls>
          <c:showLegendKey val="0"/>
          <c:showVal val="0"/>
          <c:showCatName val="0"/>
          <c:showSerName val="0"/>
          <c:showPercent val="0"/>
          <c:showBubbleSize val="0"/>
        </c:dLbls>
        <c:marker val="1"/>
        <c:smooth val="0"/>
        <c:axId val="103972224"/>
        <c:axId val="103990784"/>
      </c:lineChart>
      <c:catAx>
        <c:axId val="1039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90784"/>
        <c:crosses val="autoZero"/>
        <c:auto val="1"/>
        <c:lblAlgn val="ctr"/>
        <c:lblOffset val="100"/>
        <c:tickLblSkip val="1"/>
        <c:tickMarkSkip val="1"/>
        <c:noMultiLvlLbl val="0"/>
      </c:catAx>
      <c:valAx>
        <c:axId val="10399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7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12598</c:v>
                </c:pt>
                <c:pt idx="5">
                  <c:v>12871</c:v>
                </c:pt>
                <c:pt idx="8">
                  <c:v>12956</c:v>
                </c:pt>
                <c:pt idx="11">
                  <c:v>12985</c:v>
                </c:pt>
                <c:pt idx="14">
                  <c:v>13255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1145</c:v>
                </c:pt>
                <c:pt idx="5">
                  <c:v>1064</c:v>
                </c:pt>
                <c:pt idx="8">
                  <c:v>1102</c:v>
                </c:pt>
                <c:pt idx="11">
                  <c:v>501</c:v>
                </c:pt>
                <c:pt idx="14">
                  <c:v>532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1515</c:v>
                </c:pt>
                <c:pt idx="5">
                  <c:v>1835</c:v>
                </c:pt>
                <c:pt idx="8">
                  <c:v>2207</c:v>
                </c:pt>
                <c:pt idx="11">
                  <c:v>2576</c:v>
                </c:pt>
                <c:pt idx="14">
                  <c:v>2964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1848</c:v>
                </c:pt>
                <c:pt idx="3">
                  <c:v>1592</c:v>
                </c:pt>
                <c:pt idx="6">
                  <c:v>1534</c:v>
                </c:pt>
                <c:pt idx="9">
                  <c:v>841</c:v>
                </c:pt>
                <c:pt idx="12">
                  <c:v>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528</c:v>
                </c:pt>
                <c:pt idx="3">
                  <c:v>466</c:v>
                </c:pt>
                <c:pt idx="6">
                  <c:v>442</c:v>
                </c:pt>
                <c:pt idx="9">
                  <c:v>436</c:v>
                </c:pt>
                <c:pt idx="12">
                  <c:v>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5611</c:v>
                </c:pt>
                <c:pt idx="3">
                  <c:v>5297</c:v>
                </c:pt>
                <c:pt idx="6">
                  <c:v>5273</c:v>
                </c:pt>
                <c:pt idx="9">
                  <c:v>4877</c:v>
                </c:pt>
                <c:pt idx="12">
                  <c:v>4484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191</c:v>
                </c:pt>
                <c:pt idx="3">
                  <c:v>0</c:v>
                </c:pt>
                <c:pt idx="6">
                  <c:v>3</c:v>
                </c:pt>
                <c:pt idx="9">
                  <c:v>0</c:v>
                </c:pt>
                <c:pt idx="12">
                  <c:v>116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12049</c:v>
                </c:pt>
                <c:pt idx="3">
                  <c:v>12006</c:v>
                </c:pt>
                <c:pt idx="6">
                  <c:v>11889</c:v>
                </c:pt>
                <c:pt idx="9">
                  <c:v>11863</c:v>
                </c:pt>
                <c:pt idx="12">
                  <c:v>11788</c:v>
                </c:pt>
              </c:numCache>
            </c:numRef>
          </c:val>
        </c:ser>
        <c:dLbls>
          <c:showLegendKey val="0"/>
          <c:showVal val="0"/>
          <c:showCatName val="0"/>
          <c:showSerName val="0"/>
          <c:showPercent val="0"/>
          <c:showBubbleSize val="0"/>
        </c:dLbls>
        <c:gapWidth val="100"/>
        <c:overlap val="100"/>
        <c:axId val="94340992"/>
        <c:axId val="9435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4968</c:v>
                </c:pt>
                <c:pt idx="2">
                  <c:v>#N/A</c:v>
                </c:pt>
                <c:pt idx="3">
                  <c:v>#N/A</c:v>
                </c:pt>
                <c:pt idx="4">
                  <c:v>3591</c:v>
                </c:pt>
                <c:pt idx="5">
                  <c:v>#N/A</c:v>
                </c:pt>
                <c:pt idx="6">
                  <c:v>#N/A</c:v>
                </c:pt>
                <c:pt idx="7">
                  <c:v>2875</c:v>
                </c:pt>
                <c:pt idx="8">
                  <c:v>#N/A</c:v>
                </c:pt>
                <c:pt idx="9">
                  <c:v>#N/A</c:v>
                </c:pt>
                <c:pt idx="10">
                  <c:v>1955</c:v>
                </c:pt>
                <c:pt idx="11">
                  <c:v>#N/A</c:v>
                </c:pt>
                <c:pt idx="12">
                  <c:v>#N/A</c:v>
                </c:pt>
                <c:pt idx="13">
                  <c:v>747</c:v>
                </c:pt>
                <c:pt idx="14">
                  <c:v>#N/A</c:v>
                </c:pt>
              </c:numCache>
            </c:numRef>
          </c:val>
          <c:smooth val="0"/>
        </c:ser>
        <c:dLbls>
          <c:showLegendKey val="0"/>
          <c:showVal val="0"/>
          <c:showCatName val="0"/>
          <c:showSerName val="0"/>
          <c:showPercent val="0"/>
          <c:showBubbleSize val="0"/>
        </c:dLbls>
        <c:marker val="1"/>
        <c:smooth val="0"/>
        <c:axId val="94340992"/>
        <c:axId val="94351360"/>
      </c:lineChart>
      <c:catAx>
        <c:axId val="943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51360"/>
        <c:crosses val="autoZero"/>
        <c:auto val="1"/>
        <c:lblAlgn val="ctr"/>
        <c:lblOffset val="100"/>
        <c:tickLblSkip val="1"/>
        <c:tickMarkSkip val="1"/>
        <c:noMultiLvlLbl val="0"/>
      </c:catAx>
      <c:valAx>
        <c:axId val="9435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51,267
50,960
24.88
12,987,304
12,428,432
544,079
9,252,409
11,788,365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８３となっているが、近年低下傾向（平成２１年度から０．５ポイント低下）にあるため、各種滞納対策や休日、夜間の納税相談窓口及び納税コールセンターの開設など税の徴収強化（市税等徴収率前年度比０．１ポイント向上を目標）等による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7408</xdr:rowOff>
    </xdr:from>
    <xdr:to>
      <xdr:col>7</xdr:col>
      <xdr:colOff>152400</xdr:colOff>
      <xdr:row>38</xdr:row>
      <xdr:rowOff>7408</xdr:rowOff>
    </xdr:to>
    <xdr:cxnSp macro="">
      <xdr:nvCxnSpPr>
        <xdr:cNvPr id="68" name="直線コネクタ 67"/>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118533</xdr:rowOff>
    </xdr:from>
    <xdr:to>
      <xdr:col>6</xdr:col>
      <xdr:colOff>0</xdr:colOff>
      <xdr:row>38</xdr:row>
      <xdr:rowOff>7408</xdr:rowOff>
    </xdr:to>
    <xdr:cxnSp macro="">
      <xdr:nvCxnSpPr>
        <xdr:cNvPr id="71" name="直線コネクタ 70"/>
        <xdr:cNvCxnSpPr/>
      </xdr:nvCxnSpPr>
      <xdr:spPr>
        <a:xfrm>
          <a:off x="3225800" y="64621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37</xdr:row>
      <xdr:rowOff>118533</xdr:rowOff>
    </xdr:to>
    <xdr:cxnSp macro="">
      <xdr:nvCxnSpPr>
        <xdr:cNvPr id="74" name="直線コネクタ 73"/>
        <xdr:cNvCxnSpPr/>
      </xdr:nvCxnSpPr>
      <xdr:spPr>
        <a:xfrm>
          <a:off x="2336800" y="64420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98425</xdr:rowOff>
    </xdr:to>
    <xdr:cxnSp macro="">
      <xdr:nvCxnSpPr>
        <xdr:cNvPr id="77" name="直線コネクタ 76"/>
        <xdr:cNvCxnSpPr/>
      </xdr:nvCxnSpPr>
      <xdr:spPr>
        <a:xfrm>
          <a:off x="1447800" y="642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106892</xdr:rowOff>
    </xdr:from>
    <xdr:to>
      <xdr:col>3</xdr:col>
      <xdr:colOff>330200</xdr:colOff>
      <xdr:row>40</xdr:row>
      <xdr:rowOff>37042</xdr:rowOff>
    </xdr:to>
    <xdr:sp macro="" textlink="">
      <xdr:nvSpPr>
        <xdr:cNvPr id="78" name="フローチャート : 判断 77"/>
        <xdr:cNvSpPr/>
      </xdr:nvSpPr>
      <xdr:spPr>
        <a:xfrm>
          <a:off x="2286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21819</xdr:rowOff>
    </xdr:from>
    <xdr:ext cx="762000" cy="259045"/>
    <xdr:sp macro="" textlink="">
      <xdr:nvSpPr>
        <xdr:cNvPr id="79" name="テキスト ボックス 78"/>
        <xdr:cNvSpPr txBox="1"/>
      </xdr:nvSpPr>
      <xdr:spPr>
        <a:xfrm>
          <a:off x="1955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80" name="フローチャート : 判断 79"/>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112835</xdr:rowOff>
    </xdr:from>
    <xdr:ext cx="762000" cy="259045"/>
    <xdr:sp macro="" textlink="">
      <xdr:nvSpPr>
        <xdr:cNvPr id="81" name="テキスト ボックス 80"/>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128058</xdr:rowOff>
    </xdr:from>
    <xdr:to>
      <xdr:col>7</xdr:col>
      <xdr:colOff>203200</xdr:colOff>
      <xdr:row>38</xdr:row>
      <xdr:rowOff>58209</xdr:rowOff>
    </xdr:to>
    <xdr:sp macro="" textlink="">
      <xdr:nvSpPr>
        <xdr:cNvPr id="87" name="円/楕円 86"/>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144585</xdr:rowOff>
    </xdr:from>
    <xdr:ext cx="762000" cy="259045"/>
    <xdr:sp macro="" textlink="">
      <xdr:nvSpPr>
        <xdr:cNvPr id="88"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128058</xdr:rowOff>
    </xdr:from>
    <xdr:to>
      <xdr:col>6</xdr:col>
      <xdr:colOff>50800</xdr:colOff>
      <xdr:row>38</xdr:row>
      <xdr:rowOff>58209</xdr:rowOff>
    </xdr:to>
    <xdr:sp macro="" textlink="">
      <xdr:nvSpPr>
        <xdr:cNvPr id="89" name="円/楕円 88"/>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68385</xdr:rowOff>
    </xdr:from>
    <xdr:ext cx="736600" cy="259045"/>
    <xdr:sp macro="" textlink="">
      <xdr:nvSpPr>
        <xdr:cNvPr id="90" name="テキスト ボックス 89"/>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67733</xdr:rowOff>
    </xdr:from>
    <xdr:to>
      <xdr:col>4</xdr:col>
      <xdr:colOff>533400</xdr:colOff>
      <xdr:row>37</xdr:row>
      <xdr:rowOff>169334</xdr:rowOff>
    </xdr:to>
    <xdr:sp macro="" textlink="">
      <xdr:nvSpPr>
        <xdr:cNvPr id="91" name="円/楕円 90"/>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8060</xdr:rowOff>
    </xdr:from>
    <xdr:ext cx="762000" cy="259045"/>
    <xdr:sp macro="" textlink="">
      <xdr:nvSpPr>
        <xdr:cNvPr id="92" name="テキスト ボックス 91"/>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平成２１年度に実施した高利率の地方債の借換等により公債費の削減を図ったことから類似団体平均を下回っているが、扶助費は、平成２４年１０月の市制施行に伴い</a:t>
          </a:r>
          <a:r>
            <a:rPr kumimoji="1" lang="ja-JP" altLang="ja-JP" sz="1300">
              <a:solidFill>
                <a:schemeClr val="dk1"/>
              </a:solidFill>
              <a:effectLst/>
              <a:latin typeface="+mn-lt"/>
              <a:ea typeface="+mn-ea"/>
              <a:cs typeface="+mn-cs"/>
            </a:rPr>
            <a:t>生活保護、児童扶養手当など</a:t>
          </a:r>
          <a:r>
            <a:rPr kumimoji="1" lang="ja-JP" altLang="en-US" sz="1300">
              <a:solidFill>
                <a:schemeClr val="dk1"/>
              </a:solidFill>
              <a:effectLst/>
              <a:latin typeface="+mn-lt"/>
              <a:ea typeface="+mn-ea"/>
              <a:cs typeface="+mn-cs"/>
            </a:rPr>
            <a:t>事務が移譲されたこともあり増加傾向にある（前年度比２３．８ポイント増）。平成２３年度から平成２７年度を計画期間とした「第２次改革推進プログラム」に基づき、税の徴収体制の強化や受益と負担の見直し等を行い、歳入の確保を図るとともに、事務執行経費の削減、民間への業務委託の推進、指定管理者制度などの活用を図ることにより、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61</xdr:row>
      <xdr:rowOff>159596</xdr:rowOff>
    </xdr:to>
    <xdr:cxnSp macro="">
      <xdr:nvCxnSpPr>
        <xdr:cNvPr id="131" name="直線コネクタ 130"/>
        <xdr:cNvCxnSpPr/>
      </xdr:nvCxnSpPr>
      <xdr:spPr>
        <a:xfrm flipV="1">
          <a:off x="4114800" y="1056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61</xdr:row>
      <xdr:rowOff>159596</xdr:rowOff>
    </xdr:to>
    <xdr:cxnSp macro="">
      <xdr:nvCxnSpPr>
        <xdr:cNvPr id="134" name="直線コネクタ 133"/>
        <xdr:cNvCxnSpPr/>
      </xdr:nvCxnSpPr>
      <xdr:spPr>
        <a:xfrm>
          <a:off x="3225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61</xdr:row>
      <xdr:rowOff>135467</xdr:rowOff>
    </xdr:to>
    <xdr:cxnSp macro="">
      <xdr:nvCxnSpPr>
        <xdr:cNvPr id="137" name="直線コネクタ 136"/>
        <xdr:cNvCxnSpPr/>
      </xdr:nvCxnSpPr>
      <xdr:spPr>
        <a:xfrm>
          <a:off x="2336800" y="1044511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161079</xdr:rowOff>
    </xdr:from>
    <xdr:to>
      <xdr:col>4</xdr:col>
      <xdr:colOff>533400</xdr:colOff>
      <xdr:row>62</xdr:row>
      <xdr:rowOff>91229</xdr:rowOff>
    </xdr:to>
    <xdr:sp macro="" textlink="">
      <xdr:nvSpPr>
        <xdr:cNvPr id="138" name="フローチャート : 判断 137"/>
        <xdr:cNvSpPr/>
      </xdr:nvSpPr>
      <xdr:spPr>
        <a:xfrm>
          <a:off x="3175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76006</xdr:rowOff>
    </xdr:from>
    <xdr:ext cx="762000" cy="259045"/>
    <xdr:sp macro="" textlink="">
      <xdr:nvSpPr>
        <xdr:cNvPr id="139" name="テキスト ボックス 138"/>
        <xdr:cNvSpPr txBox="1"/>
      </xdr:nvSpPr>
      <xdr:spPr>
        <a:xfrm>
          <a:off x="2844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158115</xdr:rowOff>
    </xdr:from>
    <xdr:to>
      <xdr:col>3</xdr:col>
      <xdr:colOff>279400</xdr:colOff>
      <xdr:row>62</xdr:row>
      <xdr:rowOff>144992</xdr:rowOff>
    </xdr:to>
    <xdr:cxnSp macro="">
      <xdr:nvCxnSpPr>
        <xdr:cNvPr id="140" name="直線コネクタ 139"/>
        <xdr:cNvCxnSpPr/>
      </xdr:nvCxnSpPr>
      <xdr:spPr>
        <a:xfrm flipV="1">
          <a:off x="1447800" y="10445115"/>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108796</xdr:rowOff>
    </xdr:from>
    <xdr:to>
      <xdr:col>3</xdr:col>
      <xdr:colOff>330200</xdr:colOff>
      <xdr:row>62</xdr:row>
      <xdr:rowOff>38946</xdr:rowOff>
    </xdr:to>
    <xdr:sp macro="" textlink="">
      <xdr:nvSpPr>
        <xdr:cNvPr id="141" name="フローチャート :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23723</xdr:rowOff>
    </xdr:from>
    <xdr:ext cx="762000" cy="259045"/>
    <xdr:sp macro="" textlink="">
      <xdr:nvSpPr>
        <xdr:cNvPr id="142" name="テキスト ボックス 141"/>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43" name="フローチャート : 判断 142"/>
        <xdr:cNvSpPr/>
      </xdr:nvSpPr>
      <xdr:spPr>
        <a:xfrm>
          <a:off x="1397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10389</xdr:rowOff>
    </xdr:from>
    <xdr:ext cx="762000" cy="259045"/>
    <xdr:sp macro="" textlink="">
      <xdr:nvSpPr>
        <xdr:cNvPr id="144" name="テキスト ボックス 143"/>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0" name="円/楕円 149"/>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1"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108796</xdr:rowOff>
    </xdr:from>
    <xdr:to>
      <xdr:col>6</xdr:col>
      <xdr:colOff>50800</xdr:colOff>
      <xdr:row>62</xdr:row>
      <xdr:rowOff>38946</xdr:rowOff>
    </xdr:to>
    <xdr:sp macro="" textlink="">
      <xdr:nvSpPr>
        <xdr:cNvPr id="152" name="円/楕円 151"/>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49123</xdr:rowOff>
    </xdr:from>
    <xdr:ext cx="736600" cy="259045"/>
    <xdr:sp macro="" textlink="">
      <xdr:nvSpPr>
        <xdr:cNvPr id="153" name="テキスト ボックス 152"/>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4" name="円/楕円 153"/>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5" name="テキスト ボックス 154"/>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107315</xdr:rowOff>
    </xdr:from>
    <xdr:to>
      <xdr:col>3</xdr:col>
      <xdr:colOff>330200</xdr:colOff>
      <xdr:row>61</xdr:row>
      <xdr:rowOff>37465</xdr:rowOff>
    </xdr:to>
    <xdr:sp macro="" textlink="">
      <xdr:nvSpPr>
        <xdr:cNvPr id="156" name="円/楕円 155"/>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47642</xdr:rowOff>
    </xdr:from>
    <xdr:ext cx="762000" cy="259045"/>
    <xdr:sp macro="" textlink="">
      <xdr:nvSpPr>
        <xdr:cNvPr id="157" name="テキスト ボックス 156"/>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58" name="円/楕円 157"/>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59" name="テキスト ボックス 158"/>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ゴミ処理業務、火葬業務を一部事務組合で行っていることが挙げられる。また、新たに消防業務を一部事務組合で行うことになったため平成２５年度は前年度比１２，８３４円の減となったところである。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153077</xdr:rowOff>
    </xdr:from>
    <xdr:to>
      <xdr:col>7</xdr:col>
      <xdr:colOff>152400</xdr:colOff>
      <xdr:row>81</xdr:row>
      <xdr:rowOff>3749</xdr:rowOff>
    </xdr:to>
    <xdr:cxnSp macro="">
      <xdr:nvCxnSpPr>
        <xdr:cNvPr id="195" name="直線コネクタ 194"/>
        <xdr:cNvCxnSpPr/>
      </xdr:nvCxnSpPr>
      <xdr:spPr>
        <a:xfrm flipV="1">
          <a:off x="4114800" y="13869077"/>
          <a:ext cx="8382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3749</xdr:rowOff>
    </xdr:from>
    <xdr:to>
      <xdr:col>6</xdr:col>
      <xdr:colOff>0</xdr:colOff>
      <xdr:row>81</xdr:row>
      <xdr:rowOff>5683</xdr:rowOff>
    </xdr:to>
    <xdr:cxnSp macro="">
      <xdr:nvCxnSpPr>
        <xdr:cNvPr id="198" name="直線コネクタ 197"/>
        <xdr:cNvCxnSpPr/>
      </xdr:nvCxnSpPr>
      <xdr:spPr>
        <a:xfrm flipV="1">
          <a:off x="3225800" y="13891199"/>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170954</xdr:rowOff>
    </xdr:from>
    <xdr:to>
      <xdr:col>4</xdr:col>
      <xdr:colOff>482600</xdr:colOff>
      <xdr:row>81</xdr:row>
      <xdr:rowOff>5683</xdr:rowOff>
    </xdr:to>
    <xdr:cxnSp macro="">
      <xdr:nvCxnSpPr>
        <xdr:cNvPr id="201" name="直線コネクタ 200"/>
        <xdr:cNvCxnSpPr/>
      </xdr:nvCxnSpPr>
      <xdr:spPr>
        <a:xfrm>
          <a:off x="2336800" y="13886954"/>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170058</xdr:rowOff>
    </xdr:from>
    <xdr:to>
      <xdr:col>4</xdr:col>
      <xdr:colOff>533400</xdr:colOff>
      <xdr:row>81</xdr:row>
      <xdr:rowOff>100208</xdr:rowOff>
    </xdr:to>
    <xdr:sp macro="" textlink="">
      <xdr:nvSpPr>
        <xdr:cNvPr id="202" name="フローチャート : 判断 201"/>
        <xdr:cNvSpPr/>
      </xdr:nvSpPr>
      <xdr:spPr>
        <a:xfrm>
          <a:off x="3175000" y="1388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84985</xdr:rowOff>
    </xdr:from>
    <xdr:ext cx="762000" cy="259045"/>
    <xdr:sp macro="" textlink="">
      <xdr:nvSpPr>
        <xdr:cNvPr id="203" name="テキスト ボックス 202"/>
        <xdr:cNvSpPr txBox="1"/>
      </xdr:nvSpPr>
      <xdr:spPr>
        <a:xfrm>
          <a:off x="2844800" y="139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170954</xdr:rowOff>
    </xdr:from>
    <xdr:to>
      <xdr:col>3</xdr:col>
      <xdr:colOff>279400</xdr:colOff>
      <xdr:row>81</xdr:row>
      <xdr:rowOff>8210</xdr:rowOff>
    </xdr:to>
    <xdr:cxnSp macro="">
      <xdr:nvCxnSpPr>
        <xdr:cNvPr id="204" name="直線コネクタ 203"/>
        <xdr:cNvCxnSpPr/>
      </xdr:nvCxnSpPr>
      <xdr:spPr>
        <a:xfrm flipV="1">
          <a:off x="1447800" y="13886954"/>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161564</xdr:rowOff>
    </xdr:from>
    <xdr:to>
      <xdr:col>3</xdr:col>
      <xdr:colOff>330200</xdr:colOff>
      <xdr:row>81</xdr:row>
      <xdr:rowOff>91714</xdr:rowOff>
    </xdr:to>
    <xdr:sp macro="" textlink="">
      <xdr:nvSpPr>
        <xdr:cNvPr id="205" name="フローチャート : 判断 204"/>
        <xdr:cNvSpPr/>
      </xdr:nvSpPr>
      <xdr:spPr>
        <a:xfrm>
          <a:off x="2286000" y="1387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76491</xdr:rowOff>
    </xdr:from>
    <xdr:ext cx="762000" cy="259045"/>
    <xdr:sp macro="" textlink="">
      <xdr:nvSpPr>
        <xdr:cNvPr id="206" name="テキスト ボックス 205"/>
        <xdr:cNvSpPr txBox="1"/>
      </xdr:nvSpPr>
      <xdr:spPr>
        <a:xfrm>
          <a:off x="1955800" y="1396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161097</xdr:rowOff>
    </xdr:from>
    <xdr:to>
      <xdr:col>2</xdr:col>
      <xdr:colOff>127000</xdr:colOff>
      <xdr:row>81</xdr:row>
      <xdr:rowOff>91247</xdr:rowOff>
    </xdr:to>
    <xdr:sp macro="" textlink="">
      <xdr:nvSpPr>
        <xdr:cNvPr id="207" name="フローチャート : 判断 206"/>
        <xdr:cNvSpPr/>
      </xdr:nvSpPr>
      <xdr:spPr>
        <a:xfrm>
          <a:off x="1397000" y="13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76024</xdr:rowOff>
    </xdr:from>
    <xdr:ext cx="762000" cy="259045"/>
    <xdr:sp macro="" textlink="">
      <xdr:nvSpPr>
        <xdr:cNvPr id="208" name="テキスト ボックス 207"/>
        <xdr:cNvSpPr txBox="1"/>
      </xdr:nvSpPr>
      <xdr:spPr>
        <a:xfrm>
          <a:off x="1066800" y="139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102277</xdr:rowOff>
    </xdr:from>
    <xdr:to>
      <xdr:col>7</xdr:col>
      <xdr:colOff>203200</xdr:colOff>
      <xdr:row>81</xdr:row>
      <xdr:rowOff>32427</xdr:rowOff>
    </xdr:to>
    <xdr:sp macro="" textlink="">
      <xdr:nvSpPr>
        <xdr:cNvPr id="214" name="円/楕円 213"/>
        <xdr:cNvSpPr/>
      </xdr:nvSpPr>
      <xdr:spPr>
        <a:xfrm>
          <a:off x="4902200" y="138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23554</xdr:rowOff>
    </xdr:from>
    <xdr:ext cx="762000" cy="259045"/>
    <xdr:sp macro="" textlink="">
      <xdr:nvSpPr>
        <xdr:cNvPr id="215" name="人件費・物件費等の状況該当値テキスト"/>
        <xdr:cNvSpPr txBox="1"/>
      </xdr:nvSpPr>
      <xdr:spPr>
        <a:xfrm>
          <a:off x="5041900" y="1373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124399</xdr:rowOff>
    </xdr:from>
    <xdr:to>
      <xdr:col>6</xdr:col>
      <xdr:colOff>50800</xdr:colOff>
      <xdr:row>81</xdr:row>
      <xdr:rowOff>54549</xdr:rowOff>
    </xdr:to>
    <xdr:sp macro="" textlink="">
      <xdr:nvSpPr>
        <xdr:cNvPr id="216" name="円/楕円 215"/>
        <xdr:cNvSpPr/>
      </xdr:nvSpPr>
      <xdr:spPr>
        <a:xfrm>
          <a:off x="4064000" y="138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64726</xdr:rowOff>
    </xdr:from>
    <xdr:ext cx="736600" cy="259045"/>
    <xdr:sp macro="" textlink="">
      <xdr:nvSpPr>
        <xdr:cNvPr id="217" name="テキスト ボックス 216"/>
        <xdr:cNvSpPr txBox="1"/>
      </xdr:nvSpPr>
      <xdr:spPr>
        <a:xfrm>
          <a:off x="3733800" y="1360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126333</xdr:rowOff>
    </xdr:from>
    <xdr:to>
      <xdr:col>4</xdr:col>
      <xdr:colOff>533400</xdr:colOff>
      <xdr:row>81</xdr:row>
      <xdr:rowOff>56483</xdr:rowOff>
    </xdr:to>
    <xdr:sp macro="" textlink="">
      <xdr:nvSpPr>
        <xdr:cNvPr id="218" name="円/楕円 217"/>
        <xdr:cNvSpPr/>
      </xdr:nvSpPr>
      <xdr:spPr>
        <a:xfrm>
          <a:off x="3175000" y="138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66660</xdr:rowOff>
    </xdr:from>
    <xdr:ext cx="762000" cy="259045"/>
    <xdr:sp macro="" textlink="">
      <xdr:nvSpPr>
        <xdr:cNvPr id="219" name="テキスト ボックス 218"/>
        <xdr:cNvSpPr txBox="1"/>
      </xdr:nvSpPr>
      <xdr:spPr>
        <a:xfrm>
          <a:off x="2844800" y="1361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120154</xdr:rowOff>
    </xdr:from>
    <xdr:to>
      <xdr:col>3</xdr:col>
      <xdr:colOff>330200</xdr:colOff>
      <xdr:row>81</xdr:row>
      <xdr:rowOff>50304</xdr:rowOff>
    </xdr:to>
    <xdr:sp macro="" textlink="">
      <xdr:nvSpPr>
        <xdr:cNvPr id="220" name="円/楕円 219"/>
        <xdr:cNvSpPr/>
      </xdr:nvSpPr>
      <xdr:spPr>
        <a:xfrm>
          <a:off x="2286000" y="138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60481</xdr:rowOff>
    </xdr:from>
    <xdr:ext cx="762000" cy="259045"/>
    <xdr:sp macro="" textlink="">
      <xdr:nvSpPr>
        <xdr:cNvPr id="221" name="テキスト ボックス 220"/>
        <xdr:cNvSpPr txBox="1"/>
      </xdr:nvSpPr>
      <xdr:spPr>
        <a:xfrm>
          <a:off x="1955800" y="1360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128860</xdr:rowOff>
    </xdr:from>
    <xdr:to>
      <xdr:col>2</xdr:col>
      <xdr:colOff>127000</xdr:colOff>
      <xdr:row>81</xdr:row>
      <xdr:rowOff>59010</xdr:rowOff>
    </xdr:to>
    <xdr:sp macro="" textlink="">
      <xdr:nvSpPr>
        <xdr:cNvPr id="222" name="円/楕円 221"/>
        <xdr:cNvSpPr/>
      </xdr:nvSpPr>
      <xdr:spPr>
        <a:xfrm>
          <a:off x="1397000" y="13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69187</xdr:rowOff>
    </xdr:from>
    <xdr:ext cx="762000" cy="259045"/>
    <xdr:sp macro="" textlink="">
      <xdr:nvSpPr>
        <xdr:cNvPr id="223" name="テキスト ボックス 222"/>
        <xdr:cNvSpPr txBox="1"/>
      </xdr:nvSpPr>
      <xdr:spPr>
        <a:xfrm>
          <a:off x="1066800" y="1361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ラスパイレス指数は、類似団体平均と</a:t>
          </a:r>
          <a:r>
            <a:rPr lang="ja-JP" altLang="en-US" sz="1100" b="0" i="0" baseline="0">
              <a:solidFill>
                <a:schemeClr val="dk1"/>
              </a:solidFill>
              <a:effectLst/>
              <a:latin typeface="+mn-lt"/>
              <a:ea typeface="+mn-ea"/>
              <a:cs typeface="+mn-cs"/>
            </a:rPr>
            <a:t>同水準となっている。</a:t>
          </a:r>
          <a:r>
            <a:rPr lang="ja-JP" altLang="ja-JP" sz="1100" b="0" i="0" baseline="0">
              <a:solidFill>
                <a:schemeClr val="dk1"/>
              </a:solidFill>
              <a:effectLst/>
              <a:latin typeface="+mn-lt"/>
              <a:ea typeface="+mn-ea"/>
              <a:cs typeface="+mn-cs"/>
            </a:rPr>
            <a:t>職員の給与については、民間準拠を基本とする人事院勧告に基づいて、水準の適正化を図ることとして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今後も、人事院勧告に準拠することを基本に社会経済情勢の変化や他の地方公共団体の動向等を考慮しつつ、引き続き適正な給与水準を維持できるよう努めていく。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89</xdr:row>
      <xdr:rowOff>166370</xdr:rowOff>
    </xdr:to>
    <xdr:cxnSp macro="">
      <xdr:nvCxnSpPr>
        <xdr:cNvPr id="257" name="直線コネクタ 256"/>
        <xdr:cNvCxnSpPr/>
      </xdr:nvCxnSpPr>
      <xdr:spPr>
        <a:xfrm flipV="1">
          <a:off x="16179800" y="14862387"/>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166370</xdr:rowOff>
    </xdr:from>
    <xdr:to>
      <xdr:col>23</xdr:col>
      <xdr:colOff>406400</xdr:colOff>
      <xdr:row>90</xdr:row>
      <xdr:rowOff>27093</xdr:rowOff>
    </xdr:to>
    <xdr:cxnSp macro="">
      <xdr:nvCxnSpPr>
        <xdr:cNvPr id="260" name="直線コネクタ 259"/>
        <xdr:cNvCxnSpPr/>
      </xdr:nvCxnSpPr>
      <xdr:spPr>
        <a:xfrm flipV="1">
          <a:off x="15290800" y="154254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90</xdr:row>
      <xdr:rowOff>27093</xdr:rowOff>
    </xdr:to>
    <xdr:cxnSp macro="">
      <xdr:nvCxnSpPr>
        <xdr:cNvPr id="263" name="直線コネクタ 262"/>
        <xdr:cNvCxnSpPr/>
      </xdr:nvCxnSpPr>
      <xdr:spPr>
        <a:xfrm>
          <a:off x="14401800" y="148302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67311</xdr:rowOff>
    </xdr:from>
    <xdr:to>
      <xdr:col>22</xdr:col>
      <xdr:colOff>254000</xdr:colOff>
      <xdr:row>89</xdr:row>
      <xdr:rowOff>168911</xdr:rowOff>
    </xdr:to>
    <xdr:sp macro="" textlink="">
      <xdr:nvSpPr>
        <xdr:cNvPr id="264" name="フローチャート : 判断 263"/>
        <xdr:cNvSpPr/>
      </xdr:nvSpPr>
      <xdr:spPr>
        <a:xfrm>
          <a:off x="15240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7638</xdr:rowOff>
    </xdr:from>
    <xdr:ext cx="762000" cy="259045"/>
    <xdr:sp macro="" textlink="">
      <xdr:nvSpPr>
        <xdr:cNvPr id="265" name="テキスト ボックス 264"/>
        <xdr:cNvSpPr txBox="1"/>
      </xdr:nvSpPr>
      <xdr:spPr>
        <a:xfrm>
          <a:off x="14909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86</xdr:row>
      <xdr:rowOff>85513</xdr:rowOff>
    </xdr:to>
    <xdr:cxnSp macro="">
      <xdr:nvCxnSpPr>
        <xdr:cNvPr id="266" name="直線コネクタ 265"/>
        <xdr:cNvCxnSpPr/>
      </xdr:nvCxnSpPr>
      <xdr:spPr>
        <a:xfrm>
          <a:off x="13512800" y="1478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109643</xdr:rowOff>
    </xdr:from>
    <xdr:to>
      <xdr:col>21</xdr:col>
      <xdr:colOff>50800</xdr:colOff>
      <xdr:row>86</xdr:row>
      <xdr:rowOff>39793</xdr:rowOff>
    </xdr:to>
    <xdr:sp macro="" textlink="">
      <xdr:nvSpPr>
        <xdr:cNvPr id="267" name="フローチャート : 判断 266"/>
        <xdr:cNvSpPr/>
      </xdr:nvSpPr>
      <xdr:spPr>
        <a:xfrm>
          <a:off x="14351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49970</xdr:rowOff>
    </xdr:from>
    <xdr:ext cx="762000" cy="259045"/>
    <xdr:sp macro="" textlink="">
      <xdr:nvSpPr>
        <xdr:cNvPr id="268" name="テキスト ボックス 267"/>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9" name="フローチャート :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7"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115570</xdr:rowOff>
    </xdr:from>
    <xdr:to>
      <xdr:col>23</xdr:col>
      <xdr:colOff>457200</xdr:colOff>
      <xdr:row>90</xdr:row>
      <xdr:rowOff>45720</xdr:rowOff>
    </xdr:to>
    <xdr:sp macro="" textlink="">
      <xdr:nvSpPr>
        <xdr:cNvPr id="278" name="円/楕円 277"/>
        <xdr:cNvSpPr/>
      </xdr:nvSpPr>
      <xdr:spPr>
        <a:xfrm>
          <a:off x="16129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55897</xdr:rowOff>
    </xdr:from>
    <xdr:ext cx="736600" cy="259045"/>
    <xdr:sp macro="" textlink="">
      <xdr:nvSpPr>
        <xdr:cNvPr id="279" name="テキスト ボックス 278"/>
        <xdr:cNvSpPr txBox="1"/>
      </xdr:nvSpPr>
      <xdr:spPr>
        <a:xfrm>
          <a:off x="15798800" y="151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80" name="円/楕円 279"/>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62670</xdr:rowOff>
    </xdr:from>
    <xdr:ext cx="762000" cy="259045"/>
    <xdr:sp macro="" textlink="">
      <xdr:nvSpPr>
        <xdr:cNvPr id="281" name="テキスト ボックス 280"/>
        <xdr:cNvSpPr txBox="1"/>
      </xdr:nvSpPr>
      <xdr:spPr>
        <a:xfrm>
          <a:off x="14909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2" name="円/楕円 281"/>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3" name="テキスト ボックス 282"/>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72831</xdr:rowOff>
    </xdr:from>
    <xdr:ext cx="762000" cy="259045"/>
    <xdr:sp macro="" textlink="">
      <xdr:nvSpPr>
        <xdr:cNvPr id="285" name="テキスト ボックス 284"/>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ゴミ処理業務、火葬業務を行っていたことに加え、消防業務を平成２５年４月１日より一部事務組合で行うこととなったことから類似団体平均を下回っている。しかし、平成２４年１０月１日の市制施行に伴う事務の権限移譲による業務量の増加から職員数が増加傾向にある。今後は定員管理適正化計画の作成を進め、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133652</xdr:rowOff>
    </xdr:from>
    <xdr:to>
      <xdr:col>24</xdr:col>
      <xdr:colOff>558800</xdr:colOff>
      <xdr:row>59</xdr:row>
      <xdr:rowOff>145143</xdr:rowOff>
    </xdr:to>
    <xdr:cxnSp macro="">
      <xdr:nvCxnSpPr>
        <xdr:cNvPr id="322" name="直線コネクタ 321"/>
        <xdr:cNvCxnSpPr/>
      </xdr:nvCxnSpPr>
      <xdr:spPr>
        <a:xfrm>
          <a:off x="16179800" y="1024920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133652</xdr:rowOff>
    </xdr:from>
    <xdr:to>
      <xdr:col>23</xdr:col>
      <xdr:colOff>406400</xdr:colOff>
      <xdr:row>60</xdr:row>
      <xdr:rowOff>117324</xdr:rowOff>
    </xdr:to>
    <xdr:cxnSp macro="">
      <xdr:nvCxnSpPr>
        <xdr:cNvPr id="325" name="直線コネクタ 324"/>
        <xdr:cNvCxnSpPr/>
      </xdr:nvCxnSpPr>
      <xdr:spPr>
        <a:xfrm flipV="1">
          <a:off x="15290800" y="10249202"/>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102386</xdr:rowOff>
    </xdr:from>
    <xdr:to>
      <xdr:col>22</xdr:col>
      <xdr:colOff>203200</xdr:colOff>
      <xdr:row>60</xdr:row>
      <xdr:rowOff>117324</xdr:rowOff>
    </xdr:to>
    <xdr:cxnSp macro="">
      <xdr:nvCxnSpPr>
        <xdr:cNvPr id="328" name="直線コネクタ 327"/>
        <xdr:cNvCxnSpPr/>
      </xdr:nvCxnSpPr>
      <xdr:spPr>
        <a:xfrm>
          <a:off x="14401800" y="1038938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9" name="フローチャート : 判断 328"/>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30" name="テキスト ボックス 329"/>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98939</xdr:rowOff>
    </xdr:from>
    <xdr:to>
      <xdr:col>21</xdr:col>
      <xdr:colOff>0</xdr:colOff>
      <xdr:row>60</xdr:row>
      <xdr:rowOff>102386</xdr:rowOff>
    </xdr:to>
    <xdr:cxnSp macro="">
      <xdr:nvCxnSpPr>
        <xdr:cNvPr id="331" name="直線コネクタ 330"/>
        <xdr:cNvCxnSpPr/>
      </xdr:nvCxnSpPr>
      <xdr:spPr>
        <a:xfrm>
          <a:off x="13512800" y="103859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32" name="フローチャート : 判断 331"/>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3" name="テキスト ボックス 332"/>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4" name="フローチャート : 判断 333"/>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5" name="テキスト ボックス 334"/>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94343</xdr:rowOff>
    </xdr:from>
    <xdr:to>
      <xdr:col>24</xdr:col>
      <xdr:colOff>609600</xdr:colOff>
      <xdr:row>60</xdr:row>
      <xdr:rowOff>24493</xdr:rowOff>
    </xdr:to>
    <xdr:sp macro="" textlink="">
      <xdr:nvSpPr>
        <xdr:cNvPr id="341" name="円/楕円 340"/>
        <xdr:cNvSpPr/>
      </xdr:nvSpPr>
      <xdr:spPr>
        <a:xfrm>
          <a:off x="169672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110870</xdr:rowOff>
    </xdr:from>
    <xdr:ext cx="762000" cy="259045"/>
    <xdr:sp macro="" textlink="">
      <xdr:nvSpPr>
        <xdr:cNvPr id="342" name="定員管理の状況該当値テキスト"/>
        <xdr:cNvSpPr txBox="1"/>
      </xdr:nvSpPr>
      <xdr:spPr>
        <a:xfrm>
          <a:off x="17106900" y="100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82852</xdr:rowOff>
    </xdr:from>
    <xdr:to>
      <xdr:col>23</xdr:col>
      <xdr:colOff>457200</xdr:colOff>
      <xdr:row>60</xdr:row>
      <xdr:rowOff>13002</xdr:rowOff>
    </xdr:to>
    <xdr:sp macro="" textlink="">
      <xdr:nvSpPr>
        <xdr:cNvPr id="343" name="円/楕円 342"/>
        <xdr:cNvSpPr/>
      </xdr:nvSpPr>
      <xdr:spPr>
        <a:xfrm>
          <a:off x="16129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23179</xdr:rowOff>
    </xdr:from>
    <xdr:ext cx="736600" cy="259045"/>
    <xdr:sp macro="" textlink="">
      <xdr:nvSpPr>
        <xdr:cNvPr id="344" name="テキスト ボックス 343"/>
        <xdr:cNvSpPr txBox="1"/>
      </xdr:nvSpPr>
      <xdr:spPr>
        <a:xfrm>
          <a:off x="15798800" y="996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66524</xdr:rowOff>
    </xdr:from>
    <xdr:to>
      <xdr:col>22</xdr:col>
      <xdr:colOff>254000</xdr:colOff>
      <xdr:row>60</xdr:row>
      <xdr:rowOff>168124</xdr:rowOff>
    </xdr:to>
    <xdr:sp macro="" textlink="">
      <xdr:nvSpPr>
        <xdr:cNvPr id="345" name="円/楕円 344"/>
        <xdr:cNvSpPr/>
      </xdr:nvSpPr>
      <xdr:spPr>
        <a:xfrm>
          <a:off x="15240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152901</xdr:rowOff>
    </xdr:from>
    <xdr:ext cx="762000" cy="259045"/>
    <xdr:sp macro="" textlink="">
      <xdr:nvSpPr>
        <xdr:cNvPr id="346" name="テキスト ボックス 345"/>
        <xdr:cNvSpPr txBox="1"/>
      </xdr:nvSpPr>
      <xdr:spPr>
        <a:xfrm>
          <a:off x="14909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51586</xdr:rowOff>
    </xdr:from>
    <xdr:to>
      <xdr:col>21</xdr:col>
      <xdr:colOff>50800</xdr:colOff>
      <xdr:row>60</xdr:row>
      <xdr:rowOff>153186</xdr:rowOff>
    </xdr:to>
    <xdr:sp macro="" textlink="">
      <xdr:nvSpPr>
        <xdr:cNvPr id="347" name="円/楕円 346"/>
        <xdr:cNvSpPr/>
      </xdr:nvSpPr>
      <xdr:spPr>
        <a:xfrm>
          <a:off x="14351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137963</xdr:rowOff>
    </xdr:from>
    <xdr:ext cx="762000" cy="259045"/>
    <xdr:sp macro="" textlink="">
      <xdr:nvSpPr>
        <xdr:cNvPr id="348" name="テキスト ボックス 347"/>
        <xdr:cNvSpPr txBox="1"/>
      </xdr:nvSpPr>
      <xdr:spPr>
        <a:xfrm>
          <a:off x="14020800" y="104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48139</xdr:rowOff>
    </xdr:from>
    <xdr:to>
      <xdr:col>19</xdr:col>
      <xdr:colOff>533400</xdr:colOff>
      <xdr:row>60</xdr:row>
      <xdr:rowOff>149739</xdr:rowOff>
    </xdr:to>
    <xdr:sp macro="" textlink="">
      <xdr:nvSpPr>
        <xdr:cNvPr id="349" name="円/楕円 348"/>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134516</xdr:rowOff>
    </xdr:from>
    <xdr:ext cx="762000" cy="259045"/>
    <xdr:sp macro="" textlink="">
      <xdr:nvSpPr>
        <xdr:cNvPr id="350" name="テキスト ボックス 349"/>
        <xdr:cNvSpPr txBox="1"/>
      </xdr:nvSpPr>
      <xdr:spPr>
        <a:xfrm>
          <a:off x="13131800" y="104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大型投資事業の適切な取捨選択の結果、類似団体平均を下回り、減少傾向にある。今後とも、緊急度・住民ニーズを的確に把握した事業の選択により、起債に大きく頼ることのない財政運営に努める。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41</xdr:row>
      <xdr:rowOff>9843</xdr:rowOff>
    </xdr:to>
    <xdr:cxnSp macro="">
      <xdr:nvCxnSpPr>
        <xdr:cNvPr id="380" name="直線コネクタ 379"/>
        <xdr:cNvCxnSpPr/>
      </xdr:nvCxnSpPr>
      <xdr:spPr>
        <a:xfrm flipV="1">
          <a:off x="16179800" y="6882447"/>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9843</xdr:rowOff>
    </xdr:from>
    <xdr:to>
      <xdr:col>23</xdr:col>
      <xdr:colOff>406400</xdr:colOff>
      <xdr:row>41</xdr:row>
      <xdr:rowOff>124460</xdr:rowOff>
    </xdr:to>
    <xdr:cxnSp macro="">
      <xdr:nvCxnSpPr>
        <xdr:cNvPr id="383" name="直線コネクタ 382"/>
        <xdr:cNvCxnSpPr/>
      </xdr:nvCxnSpPr>
      <xdr:spPr>
        <a:xfrm flipV="1">
          <a:off x="15290800" y="70392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61595</xdr:rowOff>
    </xdr:to>
    <xdr:cxnSp macro="">
      <xdr:nvCxnSpPr>
        <xdr:cNvPr id="386" name="直線コネクタ 385"/>
        <xdr:cNvCxnSpPr/>
      </xdr:nvCxnSpPr>
      <xdr:spPr>
        <a:xfrm flipV="1">
          <a:off x="14401800" y="715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7" name="フローチャート : 判断 386"/>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8" name="テキスト ボックス 387"/>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140018</xdr:rowOff>
    </xdr:to>
    <xdr:cxnSp macro="">
      <xdr:nvCxnSpPr>
        <xdr:cNvPr id="389" name="直線コネクタ 388"/>
        <xdr:cNvCxnSpPr/>
      </xdr:nvCxnSpPr>
      <xdr:spPr>
        <a:xfrm flipV="1">
          <a:off x="13512800" y="72624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0" name="フローチャート : 判断 389"/>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1" name="テキスト ボックス 390"/>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2" name="フローチャート : 判断 391"/>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3" name="テキスト ボックス 392"/>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9" name="円/楕円 398"/>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161624</xdr:rowOff>
    </xdr:from>
    <xdr:ext cx="762000" cy="259045"/>
    <xdr:sp macro="" textlink="">
      <xdr:nvSpPr>
        <xdr:cNvPr id="400" name="公債費負担の状況該当値テキスト"/>
        <xdr:cNvSpPr txBox="1"/>
      </xdr:nvSpPr>
      <xdr:spPr>
        <a:xfrm>
          <a:off x="17106900" y="66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130493</xdr:rowOff>
    </xdr:from>
    <xdr:to>
      <xdr:col>23</xdr:col>
      <xdr:colOff>457200</xdr:colOff>
      <xdr:row>41</xdr:row>
      <xdr:rowOff>60643</xdr:rowOff>
    </xdr:to>
    <xdr:sp macro="" textlink="">
      <xdr:nvSpPr>
        <xdr:cNvPr id="401" name="円/楕円 400"/>
        <xdr:cNvSpPr/>
      </xdr:nvSpPr>
      <xdr:spPr>
        <a:xfrm>
          <a:off x="16129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402" name="テキスト ボックス 401"/>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3" name="円/楕円 40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4" name="テキスト ボックス 40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5" name="円/楕円 404"/>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6" name="テキスト ボックス 405"/>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407" name="円/楕円 406"/>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8" name="テキスト ボックス 407"/>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主な要因としては、退職手当支給率の減及び定年退職者の増による職員数の減による退職手当見込額の減少、大規模事業の財源とした既発債の償還終了による地方債残高の減、普通交付税の増額に伴う標準財政規模の増及び財政調整基金及び特定目的基金積立による充当可能基金の増額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54896</xdr:rowOff>
    </xdr:from>
    <xdr:to>
      <xdr:col>24</xdr:col>
      <xdr:colOff>558800</xdr:colOff>
      <xdr:row>15</xdr:row>
      <xdr:rowOff>150813</xdr:rowOff>
    </xdr:to>
    <xdr:cxnSp macro="">
      <xdr:nvCxnSpPr>
        <xdr:cNvPr id="438" name="直線コネクタ 437"/>
        <xdr:cNvCxnSpPr/>
      </xdr:nvCxnSpPr>
      <xdr:spPr>
        <a:xfrm flipV="1">
          <a:off x="16179800" y="2626646"/>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150813</xdr:rowOff>
    </xdr:from>
    <xdr:to>
      <xdr:col>23</xdr:col>
      <xdr:colOff>406400</xdr:colOff>
      <xdr:row>16</xdr:row>
      <xdr:rowOff>48736</xdr:rowOff>
    </xdr:to>
    <xdr:cxnSp macro="">
      <xdr:nvCxnSpPr>
        <xdr:cNvPr id="441" name="直線コネクタ 440"/>
        <xdr:cNvCxnSpPr/>
      </xdr:nvCxnSpPr>
      <xdr:spPr>
        <a:xfrm flipV="1">
          <a:off x="15290800" y="2722563"/>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48736</xdr:rowOff>
    </xdr:from>
    <xdr:to>
      <xdr:col>22</xdr:col>
      <xdr:colOff>203200</xdr:colOff>
      <xdr:row>16</xdr:row>
      <xdr:rowOff>108458</xdr:rowOff>
    </xdr:to>
    <xdr:cxnSp macro="">
      <xdr:nvCxnSpPr>
        <xdr:cNvPr id="444" name="直線コネクタ 443"/>
        <xdr:cNvCxnSpPr/>
      </xdr:nvCxnSpPr>
      <xdr:spPr>
        <a:xfrm flipV="1">
          <a:off x="14401800" y="2791936"/>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20257</xdr:rowOff>
    </xdr:from>
    <xdr:to>
      <xdr:col>22</xdr:col>
      <xdr:colOff>254000</xdr:colOff>
      <xdr:row>16</xdr:row>
      <xdr:rowOff>121857</xdr:rowOff>
    </xdr:to>
    <xdr:sp macro="" textlink="">
      <xdr:nvSpPr>
        <xdr:cNvPr id="445" name="フローチャート : 判断 444"/>
        <xdr:cNvSpPr/>
      </xdr:nvSpPr>
      <xdr:spPr>
        <a:xfrm>
          <a:off x="15240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106634</xdr:rowOff>
    </xdr:from>
    <xdr:ext cx="762000" cy="259045"/>
    <xdr:sp macro="" textlink="">
      <xdr:nvSpPr>
        <xdr:cNvPr id="446" name="テキスト ボックス 445"/>
        <xdr:cNvSpPr txBox="1"/>
      </xdr:nvSpPr>
      <xdr:spPr>
        <a:xfrm>
          <a:off x="14909800" y="28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108458</xdr:rowOff>
    </xdr:from>
    <xdr:to>
      <xdr:col>21</xdr:col>
      <xdr:colOff>0</xdr:colOff>
      <xdr:row>17</xdr:row>
      <xdr:rowOff>49816</xdr:rowOff>
    </xdr:to>
    <xdr:cxnSp macro="">
      <xdr:nvCxnSpPr>
        <xdr:cNvPr id="447" name="直線コネクタ 446"/>
        <xdr:cNvCxnSpPr/>
      </xdr:nvCxnSpPr>
      <xdr:spPr>
        <a:xfrm flipV="1">
          <a:off x="13512800" y="2851658"/>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101695</xdr:rowOff>
    </xdr:from>
    <xdr:to>
      <xdr:col>21</xdr:col>
      <xdr:colOff>50800</xdr:colOff>
      <xdr:row>17</xdr:row>
      <xdr:rowOff>31845</xdr:rowOff>
    </xdr:to>
    <xdr:sp macro="" textlink="">
      <xdr:nvSpPr>
        <xdr:cNvPr id="448" name="フローチャート : 判断 447"/>
        <xdr:cNvSpPr/>
      </xdr:nvSpPr>
      <xdr:spPr>
        <a:xfrm>
          <a:off x="14351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16622</xdr:rowOff>
    </xdr:from>
    <xdr:ext cx="762000" cy="259045"/>
    <xdr:sp macro="" textlink="">
      <xdr:nvSpPr>
        <xdr:cNvPr id="449" name="テキスト ボックス 448"/>
        <xdr:cNvSpPr txBox="1"/>
      </xdr:nvSpPr>
      <xdr:spPr>
        <a:xfrm>
          <a:off x="14020800" y="293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166243</xdr:rowOff>
    </xdr:from>
    <xdr:to>
      <xdr:col>19</xdr:col>
      <xdr:colOff>533400</xdr:colOff>
      <xdr:row>17</xdr:row>
      <xdr:rowOff>96393</xdr:rowOff>
    </xdr:to>
    <xdr:sp macro="" textlink="">
      <xdr:nvSpPr>
        <xdr:cNvPr id="450" name="フローチャート : 判断 449"/>
        <xdr:cNvSpPr/>
      </xdr:nvSpPr>
      <xdr:spPr>
        <a:xfrm>
          <a:off x="13462000" y="29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106570</xdr:rowOff>
    </xdr:from>
    <xdr:ext cx="762000" cy="259045"/>
    <xdr:sp macro="" textlink="">
      <xdr:nvSpPr>
        <xdr:cNvPr id="451" name="テキスト ボックス 450"/>
        <xdr:cNvSpPr txBox="1"/>
      </xdr:nvSpPr>
      <xdr:spPr>
        <a:xfrm>
          <a:off x="13131800" y="26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4096</xdr:rowOff>
    </xdr:from>
    <xdr:to>
      <xdr:col>24</xdr:col>
      <xdr:colOff>609600</xdr:colOff>
      <xdr:row>15</xdr:row>
      <xdr:rowOff>105696</xdr:rowOff>
    </xdr:to>
    <xdr:sp macro="" textlink="">
      <xdr:nvSpPr>
        <xdr:cNvPr id="457" name="円/楕円 456"/>
        <xdr:cNvSpPr/>
      </xdr:nvSpPr>
      <xdr:spPr>
        <a:xfrm>
          <a:off x="16967200" y="2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96823</xdr:rowOff>
    </xdr:from>
    <xdr:ext cx="762000" cy="259045"/>
    <xdr:sp macro="" textlink="">
      <xdr:nvSpPr>
        <xdr:cNvPr id="458" name="将来負担の状況該当値テキスト"/>
        <xdr:cNvSpPr txBox="1"/>
      </xdr:nvSpPr>
      <xdr:spPr>
        <a:xfrm>
          <a:off x="17106900" y="24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100013</xdr:rowOff>
    </xdr:from>
    <xdr:to>
      <xdr:col>23</xdr:col>
      <xdr:colOff>457200</xdr:colOff>
      <xdr:row>16</xdr:row>
      <xdr:rowOff>30163</xdr:rowOff>
    </xdr:to>
    <xdr:sp macro="" textlink="">
      <xdr:nvSpPr>
        <xdr:cNvPr id="459" name="円/楕円 458"/>
        <xdr:cNvSpPr/>
      </xdr:nvSpPr>
      <xdr:spPr>
        <a:xfrm>
          <a:off x="16129000" y="2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40340</xdr:rowOff>
    </xdr:from>
    <xdr:ext cx="736600" cy="259045"/>
    <xdr:sp macro="" textlink="">
      <xdr:nvSpPr>
        <xdr:cNvPr id="460" name="テキスト ボックス 459"/>
        <xdr:cNvSpPr txBox="1"/>
      </xdr:nvSpPr>
      <xdr:spPr>
        <a:xfrm>
          <a:off x="15798800" y="244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169386</xdr:rowOff>
    </xdr:from>
    <xdr:to>
      <xdr:col>22</xdr:col>
      <xdr:colOff>254000</xdr:colOff>
      <xdr:row>16</xdr:row>
      <xdr:rowOff>99536</xdr:rowOff>
    </xdr:to>
    <xdr:sp macro="" textlink="">
      <xdr:nvSpPr>
        <xdr:cNvPr id="461" name="円/楕円 460"/>
        <xdr:cNvSpPr/>
      </xdr:nvSpPr>
      <xdr:spPr>
        <a:xfrm>
          <a:off x="15240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109713</xdr:rowOff>
    </xdr:from>
    <xdr:ext cx="762000" cy="259045"/>
    <xdr:sp macro="" textlink="">
      <xdr:nvSpPr>
        <xdr:cNvPr id="462" name="テキスト ボックス 461"/>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57658</xdr:rowOff>
    </xdr:from>
    <xdr:to>
      <xdr:col>21</xdr:col>
      <xdr:colOff>50800</xdr:colOff>
      <xdr:row>16</xdr:row>
      <xdr:rowOff>159258</xdr:rowOff>
    </xdr:to>
    <xdr:sp macro="" textlink="">
      <xdr:nvSpPr>
        <xdr:cNvPr id="463" name="円/楕円 462"/>
        <xdr:cNvSpPr/>
      </xdr:nvSpPr>
      <xdr:spPr>
        <a:xfrm>
          <a:off x="14351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169435</xdr:rowOff>
    </xdr:from>
    <xdr:ext cx="762000" cy="259045"/>
    <xdr:sp macro="" textlink="">
      <xdr:nvSpPr>
        <xdr:cNvPr id="464" name="テキスト ボックス 463"/>
        <xdr:cNvSpPr txBox="1"/>
      </xdr:nvSpPr>
      <xdr:spPr>
        <a:xfrm>
          <a:off x="14020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170466</xdr:rowOff>
    </xdr:from>
    <xdr:to>
      <xdr:col>19</xdr:col>
      <xdr:colOff>533400</xdr:colOff>
      <xdr:row>17</xdr:row>
      <xdr:rowOff>100616</xdr:rowOff>
    </xdr:to>
    <xdr:sp macro="" textlink="">
      <xdr:nvSpPr>
        <xdr:cNvPr id="465" name="円/楕円 464"/>
        <xdr:cNvSpPr/>
      </xdr:nvSpPr>
      <xdr:spPr>
        <a:xfrm>
          <a:off x="13462000" y="2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85393</xdr:rowOff>
    </xdr:from>
    <xdr:ext cx="762000" cy="259045"/>
    <xdr:sp macro="" textlink="">
      <xdr:nvSpPr>
        <xdr:cNvPr id="466" name="テキスト ボックス 465"/>
        <xdr:cNvSpPr txBox="1"/>
      </xdr:nvSpPr>
      <xdr:spPr>
        <a:xfrm>
          <a:off x="13131800" y="300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51,267
50,960
24.88
12,987,304
12,428,432
544,079
9,252,409
11,788,365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たところであるが、要因としてはゴミ処理業務、火葬業務を一部事務組合で行っていたことに加え、新たに消防業務を一部事務組合で行うことになったためである。一部事務組合の人件費に充てる負担金を合計した場合の比率は２８．５％と類似団体平均を上回ることとなる。今後はこれら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38</xdr:row>
      <xdr:rowOff>127000</xdr:rowOff>
    </xdr:to>
    <xdr:cxnSp macro="">
      <xdr:nvCxnSpPr>
        <xdr:cNvPr id="65" name="直線コネクタ 64"/>
        <xdr:cNvCxnSpPr/>
      </xdr:nvCxnSpPr>
      <xdr:spPr>
        <a:xfrm flipV="1">
          <a:off x="3987800" y="612394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134620</xdr:rowOff>
    </xdr:to>
    <xdr:cxnSp macro="">
      <xdr:nvCxnSpPr>
        <xdr:cNvPr id="68" name="直線コネクタ 67"/>
        <xdr:cNvCxnSpPr/>
      </xdr:nvCxnSpPr>
      <xdr:spPr>
        <a:xfrm flipV="1">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134620</xdr:rowOff>
    </xdr:to>
    <xdr:cxnSp macro="">
      <xdr:nvCxnSpPr>
        <xdr:cNvPr id="71" name="直線コネクタ 70"/>
        <xdr:cNvCxnSpPr/>
      </xdr:nvCxnSpPr>
      <xdr:spPr>
        <a:xfrm>
          <a:off x="2209800" y="655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160020</xdr:rowOff>
    </xdr:from>
    <xdr:to>
      <xdr:col>4</xdr:col>
      <xdr:colOff>396875</xdr:colOff>
      <xdr:row>37</xdr:row>
      <xdr:rowOff>90170</xdr:rowOff>
    </xdr:to>
    <xdr:sp macro="" textlink="">
      <xdr:nvSpPr>
        <xdr:cNvPr id="72" name="フローチャート : 判断 71"/>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100347</xdr:rowOff>
    </xdr:from>
    <xdr:ext cx="762000" cy="259045"/>
    <xdr:sp macro="" textlink="">
      <xdr:nvSpPr>
        <xdr:cNvPr id="73" name="テキスト ボックス 72"/>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39</xdr:row>
      <xdr:rowOff>1270</xdr:rowOff>
    </xdr:to>
    <xdr:cxnSp macro="">
      <xdr:nvCxnSpPr>
        <xdr:cNvPr id="74" name="直線コネクタ 73"/>
        <xdr:cNvCxnSpPr/>
      </xdr:nvCxnSpPr>
      <xdr:spPr>
        <a:xfrm flipV="1">
          <a:off x="1320800" y="655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5" name="フローチャート : 判断 74"/>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6" name="テキスト ボックス 75"/>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7" name="フローチャート : 判断 76"/>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8" name="テキスト ボックス 77"/>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4" name="円/楕円 83"/>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5"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6" name="円/楕円 85"/>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7" name="テキスト ボックス 86"/>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8" name="円/楕円 87"/>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89" name="テキスト ボックス 88"/>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0" name="円/楕円 89"/>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1" name="テキスト ボックス 90"/>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2" name="円/楕円 91"/>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3" name="テキスト ボックス 92"/>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に比べ高くなっているのは、施設の維持管理業務の大部分を民間事業者等への業務委託や指定管理としているためである。このことは、物件費が類似団体平均を上回っているのに対し、人件費が平均を下回っていることに現れている。現在も平成２３年度から平成２７年度期間とする「第２次白岡市改革推進プログラム」のもと、民間事業者への業務委託の推進、指定管理者制度導入施設の拡大を進めているところで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161290</xdr:rowOff>
    </xdr:to>
    <xdr:cxnSp macro="">
      <xdr:nvCxnSpPr>
        <xdr:cNvPr id="126" name="直線コネクタ 125"/>
        <xdr:cNvCxnSpPr/>
      </xdr:nvCxnSpPr>
      <xdr:spPr>
        <a:xfrm flipV="1">
          <a:off x="15671800" y="3014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127000</xdr:rowOff>
    </xdr:to>
    <xdr:cxnSp macro="">
      <xdr:nvCxnSpPr>
        <xdr:cNvPr id="129" name="直線コネクタ 128"/>
        <xdr:cNvCxnSpPr/>
      </xdr:nvCxnSpPr>
      <xdr:spPr>
        <a:xfrm flipV="1">
          <a:off x="14782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18</xdr:row>
      <xdr:rowOff>127000</xdr:rowOff>
    </xdr:to>
    <xdr:cxnSp macro="">
      <xdr:nvCxnSpPr>
        <xdr:cNvPr id="132" name="直線コネクタ 131"/>
        <xdr:cNvCxnSpPr/>
      </xdr:nvCxnSpPr>
      <xdr:spPr>
        <a:xfrm>
          <a:off x="13893800" y="30149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3" name="フローチャート : 判断 132"/>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4" name="テキスト ボックス 133"/>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138430</xdr:rowOff>
    </xdr:to>
    <xdr:cxnSp macro="">
      <xdr:nvCxnSpPr>
        <xdr:cNvPr id="135" name="直線コネクタ 134"/>
        <xdr:cNvCxnSpPr/>
      </xdr:nvCxnSpPr>
      <xdr:spPr>
        <a:xfrm flipV="1">
          <a:off x="13004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129540</xdr:rowOff>
    </xdr:from>
    <xdr:to>
      <xdr:col>20</xdr:col>
      <xdr:colOff>209550</xdr:colOff>
      <xdr:row>17</xdr:row>
      <xdr:rowOff>59690</xdr:rowOff>
    </xdr:to>
    <xdr:sp macro="" textlink="">
      <xdr:nvSpPr>
        <xdr:cNvPr id="136" name="フローチャート : 判断 135"/>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69867</xdr:rowOff>
    </xdr:from>
    <xdr:ext cx="762000" cy="259045"/>
    <xdr:sp macro="" textlink="">
      <xdr:nvSpPr>
        <xdr:cNvPr id="137" name="テキスト ボックス 136"/>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38" name="フローチャート : 判断 137"/>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107967</xdr:rowOff>
    </xdr:from>
    <xdr:ext cx="762000" cy="259045"/>
    <xdr:sp macro="" textlink="">
      <xdr:nvSpPr>
        <xdr:cNvPr id="139" name="テキスト ボックス 138"/>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5" name="円/楕円 144"/>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6"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7" name="円/楕円 146"/>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8" name="テキスト ボックス 147"/>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9" name="円/楕円 148"/>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0" name="テキスト ボックス 149"/>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1" name="円/楕円 150"/>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2" name="テキスト ボックス 151"/>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3" name="円/楕円 152"/>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54" name="テキスト ボックス 15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ところではあるが、平成２４年１０月１日の市制施行に伴い生活保護をはじめとする事務が権限移譲となったことから扶助費の決算額が急激に膨らんでいる。生活困窮者の自立を支援することで、財政を圧迫する上昇傾向に歯止めをかけ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143002</xdr:rowOff>
    </xdr:from>
    <xdr:to>
      <xdr:col>7</xdr:col>
      <xdr:colOff>15875</xdr:colOff>
      <xdr:row>55</xdr:row>
      <xdr:rowOff>56134</xdr:rowOff>
    </xdr:to>
    <xdr:cxnSp macro="">
      <xdr:nvCxnSpPr>
        <xdr:cNvPr id="185" name="直線コネクタ 184"/>
        <xdr:cNvCxnSpPr/>
      </xdr:nvCxnSpPr>
      <xdr:spPr>
        <a:xfrm>
          <a:off x="3987800" y="92298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60706</xdr:rowOff>
    </xdr:from>
    <xdr:to>
      <xdr:col>5</xdr:col>
      <xdr:colOff>549275</xdr:colOff>
      <xdr:row>53</xdr:row>
      <xdr:rowOff>143002</xdr:rowOff>
    </xdr:to>
    <xdr:cxnSp macro="">
      <xdr:nvCxnSpPr>
        <xdr:cNvPr id="188" name="直線コネクタ 187"/>
        <xdr:cNvCxnSpPr/>
      </xdr:nvCxnSpPr>
      <xdr:spPr>
        <a:xfrm>
          <a:off x="3098800" y="9147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33274</xdr:rowOff>
    </xdr:from>
    <xdr:to>
      <xdr:col>4</xdr:col>
      <xdr:colOff>346075</xdr:colOff>
      <xdr:row>53</xdr:row>
      <xdr:rowOff>60706</xdr:rowOff>
    </xdr:to>
    <xdr:cxnSp macro="">
      <xdr:nvCxnSpPr>
        <xdr:cNvPr id="191" name="直線コネクタ 190"/>
        <xdr:cNvCxnSpPr/>
      </xdr:nvCxnSpPr>
      <xdr:spPr>
        <a:xfrm>
          <a:off x="2209800" y="9120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147066</xdr:rowOff>
    </xdr:from>
    <xdr:to>
      <xdr:col>4</xdr:col>
      <xdr:colOff>396875</xdr:colOff>
      <xdr:row>54</xdr:row>
      <xdr:rowOff>77216</xdr:rowOff>
    </xdr:to>
    <xdr:sp macro="" textlink="">
      <xdr:nvSpPr>
        <xdr:cNvPr id="192" name="フローチャート : 判断 191"/>
        <xdr:cNvSpPr/>
      </xdr:nvSpPr>
      <xdr:spPr>
        <a:xfrm>
          <a:off x="3048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61993</xdr:rowOff>
    </xdr:from>
    <xdr:ext cx="762000" cy="259045"/>
    <xdr:sp macro="" textlink="">
      <xdr:nvSpPr>
        <xdr:cNvPr id="193" name="テキスト ボックス 192"/>
        <xdr:cNvSpPr txBox="1"/>
      </xdr:nvSpPr>
      <xdr:spPr>
        <a:xfrm>
          <a:off x="2717800" y="932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168148</xdr:rowOff>
    </xdr:from>
    <xdr:to>
      <xdr:col>3</xdr:col>
      <xdr:colOff>142875</xdr:colOff>
      <xdr:row>53</xdr:row>
      <xdr:rowOff>33274</xdr:rowOff>
    </xdr:to>
    <xdr:cxnSp macro="">
      <xdr:nvCxnSpPr>
        <xdr:cNvPr id="194" name="直線コネクタ 193"/>
        <xdr:cNvCxnSpPr/>
      </xdr:nvCxnSpPr>
      <xdr:spPr>
        <a:xfrm>
          <a:off x="1320800" y="90835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110490</xdr:rowOff>
    </xdr:from>
    <xdr:to>
      <xdr:col>3</xdr:col>
      <xdr:colOff>193675</xdr:colOff>
      <xdr:row>54</xdr:row>
      <xdr:rowOff>40640</xdr:rowOff>
    </xdr:to>
    <xdr:sp macro="" textlink="">
      <xdr:nvSpPr>
        <xdr:cNvPr id="195" name="フローチャート : 判断 194"/>
        <xdr:cNvSpPr/>
      </xdr:nvSpPr>
      <xdr:spPr>
        <a:xfrm>
          <a:off x="2159000" y="91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25417</xdr:rowOff>
    </xdr:from>
    <xdr:ext cx="762000" cy="259045"/>
    <xdr:sp macro="" textlink="">
      <xdr:nvSpPr>
        <xdr:cNvPr id="196" name="テキスト ボックス 195"/>
        <xdr:cNvSpPr txBox="1"/>
      </xdr:nvSpPr>
      <xdr:spPr>
        <a:xfrm>
          <a:off x="1828800" y="928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83058</xdr:rowOff>
    </xdr:from>
    <xdr:to>
      <xdr:col>1</xdr:col>
      <xdr:colOff>676275</xdr:colOff>
      <xdr:row>54</xdr:row>
      <xdr:rowOff>13208</xdr:rowOff>
    </xdr:to>
    <xdr:sp macro="" textlink="">
      <xdr:nvSpPr>
        <xdr:cNvPr id="197" name="フローチャート : 判断 196"/>
        <xdr:cNvSpPr/>
      </xdr:nvSpPr>
      <xdr:spPr>
        <a:xfrm>
          <a:off x="1270000" y="916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169435</xdr:rowOff>
    </xdr:from>
    <xdr:ext cx="762000" cy="259045"/>
    <xdr:sp macro="" textlink="">
      <xdr:nvSpPr>
        <xdr:cNvPr id="198" name="テキスト ボックス 197"/>
        <xdr:cNvSpPr txBox="1"/>
      </xdr:nvSpPr>
      <xdr:spPr>
        <a:xfrm>
          <a:off x="939800" y="925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5334</xdr:rowOff>
    </xdr:from>
    <xdr:to>
      <xdr:col>7</xdr:col>
      <xdr:colOff>66675</xdr:colOff>
      <xdr:row>55</xdr:row>
      <xdr:rowOff>106934</xdr:rowOff>
    </xdr:to>
    <xdr:sp macro="" textlink="">
      <xdr:nvSpPr>
        <xdr:cNvPr id="204" name="円/楕円 203"/>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21861</xdr:rowOff>
    </xdr:from>
    <xdr:ext cx="762000" cy="259045"/>
    <xdr:sp macro="" textlink="">
      <xdr:nvSpPr>
        <xdr:cNvPr id="205"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92202</xdr:rowOff>
    </xdr:from>
    <xdr:to>
      <xdr:col>5</xdr:col>
      <xdr:colOff>600075</xdr:colOff>
      <xdr:row>54</xdr:row>
      <xdr:rowOff>22352</xdr:rowOff>
    </xdr:to>
    <xdr:sp macro="" textlink="">
      <xdr:nvSpPr>
        <xdr:cNvPr id="206" name="円/楕円 205"/>
        <xdr:cNvSpPr/>
      </xdr:nvSpPr>
      <xdr:spPr>
        <a:xfrm>
          <a:off x="3937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32529</xdr:rowOff>
    </xdr:from>
    <xdr:ext cx="736600" cy="259045"/>
    <xdr:sp macro="" textlink="">
      <xdr:nvSpPr>
        <xdr:cNvPr id="207" name="テキスト ボックス 206"/>
        <xdr:cNvSpPr txBox="1"/>
      </xdr:nvSpPr>
      <xdr:spPr>
        <a:xfrm>
          <a:off x="3606800" y="894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9906</xdr:rowOff>
    </xdr:from>
    <xdr:to>
      <xdr:col>4</xdr:col>
      <xdr:colOff>396875</xdr:colOff>
      <xdr:row>53</xdr:row>
      <xdr:rowOff>111506</xdr:rowOff>
    </xdr:to>
    <xdr:sp macro="" textlink="">
      <xdr:nvSpPr>
        <xdr:cNvPr id="208" name="円/楕円 207"/>
        <xdr:cNvSpPr/>
      </xdr:nvSpPr>
      <xdr:spPr>
        <a:xfrm>
          <a:off x="3048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121683</xdr:rowOff>
    </xdr:from>
    <xdr:ext cx="762000" cy="259045"/>
    <xdr:sp macro="" textlink="">
      <xdr:nvSpPr>
        <xdr:cNvPr id="209" name="テキスト ボックス 208"/>
        <xdr:cNvSpPr txBox="1"/>
      </xdr:nvSpPr>
      <xdr:spPr>
        <a:xfrm>
          <a:off x="2717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153924</xdr:rowOff>
    </xdr:from>
    <xdr:to>
      <xdr:col>3</xdr:col>
      <xdr:colOff>193675</xdr:colOff>
      <xdr:row>53</xdr:row>
      <xdr:rowOff>84074</xdr:rowOff>
    </xdr:to>
    <xdr:sp macro="" textlink="">
      <xdr:nvSpPr>
        <xdr:cNvPr id="210" name="円/楕円 209"/>
        <xdr:cNvSpPr/>
      </xdr:nvSpPr>
      <xdr:spPr>
        <a:xfrm>
          <a:off x="2159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94251</xdr:rowOff>
    </xdr:from>
    <xdr:ext cx="762000" cy="259045"/>
    <xdr:sp macro="" textlink="">
      <xdr:nvSpPr>
        <xdr:cNvPr id="211" name="テキスト ボックス 210"/>
        <xdr:cNvSpPr txBox="1"/>
      </xdr:nvSpPr>
      <xdr:spPr>
        <a:xfrm>
          <a:off x="1828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117348</xdr:rowOff>
    </xdr:from>
    <xdr:to>
      <xdr:col>1</xdr:col>
      <xdr:colOff>676275</xdr:colOff>
      <xdr:row>53</xdr:row>
      <xdr:rowOff>47498</xdr:rowOff>
    </xdr:to>
    <xdr:sp macro="" textlink="">
      <xdr:nvSpPr>
        <xdr:cNvPr id="212" name="円/楕円 211"/>
        <xdr:cNvSpPr/>
      </xdr:nvSpPr>
      <xdr:spPr>
        <a:xfrm>
          <a:off x="1270000" y="90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57675</xdr:rowOff>
    </xdr:from>
    <xdr:ext cx="762000" cy="259045"/>
    <xdr:sp macro="" textlink="">
      <xdr:nvSpPr>
        <xdr:cNvPr id="213" name="テキスト ボックス 212"/>
        <xdr:cNvSpPr txBox="1"/>
      </xdr:nvSpPr>
      <xdr:spPr>
        <a:xfrm>
          <a:off x="939800" y="880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を下回っているものの、公共下水道事業特別会計や国民健康保険特別会計への赤字補填的な繰出金の占める割合は高いものとなっている。平成２７年度に公共下水道事業について料金改定を実施するとともに、国民健康保険特別会計においても国民健康保険料の適正化を図る予定であ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27940</xdr:rowOff>
    </xdr:to>
    <xdr:cxnSp macro="">
      <xdr:nvCxnSpPr>
        <xdr:cNvPr id="246" name="直線コネクタ 245"/>
        <xdr:cNvCxnSpPr/>
      </xdr:nvCxnSpPr>
      <xdr:spPr>
        <a:xfrm>
          <a:off x="15671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20320</xdr:rowOff>
    </xdr:to>
    <xdr:cxnSp macro="">
      <xdr:nvCxnSpPr>
        <xdr:cNvPr id="249" name="直線コネクタ 248"/>
        <xdr:cNvCxnSpPr/>
      </xdr:nvCxnSpPr>
      <xdr:spPr>
        <a:xfrm>
          <a:off x="14782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168910</xdr:rowOff>
    </xdr:to>
    <xdr:cxnSp macro="">
      <xdr:nvCxnSpPr>
        <xdr:cNvPr id="252" name="直線コネクタ 251"/>
        <xdr:cNvCxnSpPr/>
      </xdr:nvCxnSpPr>
      <xdr:spPr>
        <a:xfrm>
          <a:off x="13893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3" name="フローチャート :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161290</xdr:rowOff>
    </xdr:to>
    <xdr:cxnSp macro="">
      <xdr:nvCxnSpPr>
        <xdr:cNvPr id="255" name="直線コネクタ 254"/>
        <xdr:cNvCxnSpPr/>
      </xdr:nvCxnSpPr>
      <xdr:spPr>
        <a:xfrm flipV="1">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5" name="円/楕円 264"/>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6"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7" name="円/楕円 266"/>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68" name="テキスト ボックス 267"/>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9" name="円/楕円 268"/>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0" name="テキスト ボックス 269"/>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1" name="円/楕円 270"/>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2" name="テキスト ボックス 271"/>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3" name="円/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4" name="テキスト ボックス 27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が類似団体平均を上回っているが、主な要因として消防業務を一部事務組合で行うこととなったため負担金の決算額が膨らんだことが挙げられるが、補助費等のうち各種団体への補助金について、平成２３年度から平成２７年度を期間とする「第２次改革推進プログラム」に基づき、補助金額の見直しや廃止を行うなど適正化に努め、補助費等の削減を図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140716</xdr:rowOff>
    </xdr:to>
    <xdr:cxnSp macro="">
      <xdr:nvCxnSpPr>
        <xdr:cNvPr id="304" name="直線コネクタ 303"/>
        <xdr:cNvCxnSpPr/>
      </xdr:nvCxnSpPr>
      <xdr:spPr>
        <a:xfrm>
          <a:off x="15671800" y="61483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147574</xdr:rowOff>
    </xdr:to>
    <xdr:cxnSp macro="">
      <xdr:nvCxnSpPr>
        <xdr:cNvPr id="307" name="直線コネクタ 306"/>
        <xdr:cNvCxnSpPr/>
      </xdr:nvCxnSpPr>
      <xdr:spPr>
        <a:xfrm>
          <a:off x="14782800" y="6061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88138</xdr:rowOff>
    </xdr:to>
    <xdr:cxnSp macro="">
      <xdr:nvCxnSpPr>
        <xdr:cNvPr id="310" name="直線コネクタ 309"/>
        <xdr:cNvCxnSpPr/>
      </xdr:nvCxnSpPr>
      <xdr:spPr>
        <a:xfrm flipV="1">
          <a:off x="13893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1" name="フローチャート : 判断 310"/>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2" name="テキスト ボックス 311"/>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165862</xdr:rowOff>
    </xdr:to>
    <xdr:cxnSp macro="">
      <xdr:nvCxnSpPr>
        <xdr:cNvPr id="313" name="直線コネクタ 312"/>
        <xdr:cNvCxnSpPr/>
      </xdr:nvCxnSpPr>
      <xdr:spPr>
        <a:xfrm flipV="1">
          <a:off x="13004800" y="6088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4" name="フローチャート : 判断 313"/>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5" name="テキスト ボックス 314"/>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6" name="フローチャート : 判断 315"/>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7" name="テキスト ボックス 31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3" name="円/楕円 322"/>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4"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5" name="円/楕円 324"/>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6" name="テキスト ボックス 325"/>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27" name="円/楕円 326"/>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8" name="テキスト ボックス 327"/>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9" name="円/楕円 328"/>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0" name="テキスト ボックス 329"/>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1" name="円/楕円 330"/>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2" name="テキスト ボックス 331"/>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を実施したことに加え、過去の大型投資事業に係る償還が終了してきていることから類似団体平均を下回っている。今後も緊急度・住民ニーズを的確に把握し、大型投資事業の適切な取捨選択のもと、起債に大きく頼ることない財政運営に努める。ぶ</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37846</xdr:rowOff>
    </xdr:to>
    <xdr:cxnSp macro="">
      <xdr:nvCxnSpPr>
        <xdr:cNvPr id="362" name="直線コネクタ 361"/>
        <xdr:cNvCxnSpPr/>
      </xdr:nvCxnSpPr>
      <xdr:spPr>
        <a:xfrm flipV="1">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65278</xdr:rowOff>
    </xdr:to>
    <xdr:cxnSp macro="">
      <xdr:nvCxnSpPr>
        <xdr:cNvPr id="365" name="直線コネクタ 364"/>
        <xdr:cNvCxnSpPr/>
      </xdr:nvCxnSpPr>
      <xdr:spPr>
        <a:xfrm flipV="1">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78994</xdr:rowOff>
    </xdr:to>
    <xdr:cxnSp macro="">
      <xdr:nvCxnSpPr>
        <xdr:cNvPr id="368" name="直線コネクタ 367"/>
        <xdr:cNvCxnSpPr/>
      </xdr:nvCxnSpPr>
      <xdr:spPr>
        <a:xfrm flipV="1">
          <a:off x="2209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69" name="フローチャート : 判断 368"/>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0" name="テキスト ボックス 369"/>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78</xdr:row>
      <xdr:rowOff>104139</xdr:rowOff>
    </xdr:to>
    <xdr:cxnSp macro="">
      <xdr:nvCxnSpPr>
        <xdr:cNvPr id="371" name="直線コネクタ 370"/>
        <xdr:cNvCxnSpPr/>
      </xdr:nvCxnSpPr>
      <xdr:spPr>
        <a:xfrm flipV="1">
          <a:off x="1320800" y="132806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2" name="フローチャート : 判断 371"/>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3" name="テキスト ボックス 372"/>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1" name="円/楕円 380"/>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2"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3" name="円/楕円 382"/>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4" name="テキスト ボックス 383"/>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5" name="円/楕円 384"/>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86" name="テキスト ボックス 385"/>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7" name="円/楕円 38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8" name="テキスト ボックス 38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9" name="円/楕円 38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0" name="テキスト ボックス 389"/>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下回っているが、平成２４年１０月１日の市制施行に伴い権限移譲となった生活保護費をはじめとする扶助費の増加が見込まれる。平成２３年度から平成２７年度期間とする「第２次白岡市改革推進プログラム」のもと、事務執行経費の削減や民間事業者への業務委託の推進、指定管理者制度導入施設の拡大など徹底した歳出削減に取り組むとともに、税の徴収強化や受益者負担の適正化を図るなど歳入の確保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119380</xdr:rowOff>
    </xdr:to>
    <xdr:cxnSp macro="">
      <xdr:nvCxnSpPr>
        <xdr:cNvPr id="423" name="直線コネクタ 422"/>
        <xdr:cNvCxnSpPr/>
      </xdr:nvCxnSpPr>
      <xdr:spPr>
        <a:xfrm flipV="1">
          <a:off x="15671800" y="13279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73661</xdr:rowOff>
    </xdr:from>
    <xdr:to>
      <xdr:col>22</xdr:col>
      <xdr:colOff>565150</xdr:colOff>
      <xdr:row>77</xdr:row>
      <xdr:rowOff>119380</xdr:rowOff>
    </xdr:to>
    <xdr:cxnSp macro="">
      <xdr:nvCxnSpPr>
        <xdr:cNvPr id="426" name="直線コネクタ 425"/>
        <xdr:cNvCxnSpPr/>
      </xdr:nvCxnSpPr>
      <xdr:spPr>
        <a:xfrm>
          <a:off x="14782800" y="13275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77</xdr:row>
      <xdr:rowOff>73661</xdr:rowOff>
    </xdr:to>
    <xdr:cxnSp macro="">
      <xdr:nvCxnSpPr>
        <xdr:cNvPr id="429" name="直線コネクタ 428"/>
        <xdr:cNvCxnSpPr/>
      </xdr:nvCxnSpPr>
      <xdr:spPr>
        <a:xfrm>
          <a:off x="13893800" y="131229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77</xdr:row>
      <xdr:rowOff>69850</xdr:rowOff>
    </xdr:to>
    <xdr:cxnSp macro="">
      <xdr:nvCxnSpPr>
        <xdr:cNvPr id="432" name="直線コネクタ 431"/>
        <xdr:cNvCxnSpPr/>
      </xdr:nvCxnSpPr>
      <xdr:spPr>
        <a:xfrm flipV="1">
          <a:off x="13004800" y="131229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3" name="フローチャート : 判断 432"/>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4" name="テキスト ボックス 433"/>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5" name="フローチャート : 判断 434"/>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6" name="テキスト ボックス 435"/>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2" name="円/楕円 441"/>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43"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68580</xdr:rowOff>
    </xdr:from>
    <xdr:to>
      <xdr:col>22</xdr:col>
      <xdr:colOff>615950</xdr:colOff>
      <xdr:row>77</xdr:row>
      <xdr:rowOff>170180</xdr:rowOff>
    </xdr:to>
    <xdr:sp macro="" textlink="">
      <xdr:nvSpPr>
        <xdr:cNvPr id="444" name="円/楕円 443"/>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45" name="テキスト ボックス 444"/>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46" name="円/楕円 445"/>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134638</xdr:rowOff>
    </xdr:from>
    <xdr:ext cx="762000" cy="259045"/>
    <xdr:sp macro="" textlink="">
      <xdr:nvSpPr>
        <xdr:cNvPr id="447" name="テキスト ボックス 446"/>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8" name="円/楕円 447"/>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49" name="テキスト ボックス 448"/>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0" name="円/楕円 449"/>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1" name="テキスト ボックス 45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埼玉県白岡市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51714</xdr:rowOff>
    </xdr:from>
    <xdr:to>
      <xdr:col>4</xdr:col>
      <xdr:colOff>1117600</xdr:colOff>
      <xdr:row>18</xdr:row>
      <xdr:rowOff>60420</xdr:rowOff>
    </xdr:to>
    <xdr:cxnSp macro="">
      <xdr:nvCxnSpPr>
        <xdr:cNvPr id="50" name="直線コネクタ 49"/>
        <xdr:cNvCxnSpPr/>
      </xdr:nvCxnSpPr>
      <xdr:spPr bwMode="auto">
        <a:xfrm flipV="1">
          <a:off x="5003800" y="3185439"/>
          <a:ext cx="6477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60420</xdr:rowOff>
    </xdr:from>
    <xdr:to>
      <xdr:col>4</xdr:col>
      <xdr:colOff>469900</xdr:colOff>
      <xdr:row>18</xdr:row>
      <xdr:rowOff>71603</xdr:rowOff>
    </xdr:to>
    <xdr:cxnSp macro="">
      <xdr:nvCxnSpPr>
        <xdr:cNvPr id="53" name="直線コネクタ 52"/>
        <xdr:cNvCxnSpPr/>
      </xdr:nvCxnSpPr>
      <xdr:spPr bwMode="auto">
        <a:xfrm flipV="1">
          <a:off x="4305300" y="3194145"/>
          <a:ext cx="698500" cy="1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71603</xdr:rowOff>
    </xdr:from>
    <xdr:to>
      <xdr:col>3</xdr:col>
      <xdr:colOff>904875</xdr:colOff>
      <xdr:row>18</xdr:row>
      <xdr:rowOff>99816</xdr:rowOff>
    </xdr:to>
    <xdr:cxnSp macro="">
      <xdr:nvCxnSpPr>
        <xdr:cNvPr id="56" name="直線コネクタ 55"/>
        <xdr:cNvCxnSpPr/>
      </xdr:nvCxnSpPr>
      <xdr:spPr bwMode="auto">
        <a:xfrm flipV="1">
          <a:off x="3606800" y="3205328"/>
          <a:ext cx="698500" cy="2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104527</xdr:rowOff>
    </xdr:from>
    <xdr:to>
      <xdr:col>3</xdr:col>
      <xdr:colOff>955675</xdr:colOff>
      <xdr:row>17</xdr:row>
      <xdr:rowOff>34677</xdr:rowOff>
    </xdr:to>
    <xdr:sp macro="" textlink="">
      <xdr:nvSpPr>
        <xdr:cNvPr id="57" name="フローチャート : 判断 56"/>
        <xdr:cNvSpPr/>
      </xdr:nvSpPr>
      <xdr:spPr bwMode="auto">
        <a:xfrm>
          <a:off x="4254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44854</xdr:rowOff>
    </xdr:from>
    <xdr:ext cx="762000" cy="259045"/>
    <xdr:sp macro="" textlink="">
      <xdr:nvSpPr>
        <xdr:cNvPr id="58" name="テキスト ボックス 57"/>
        <xdr:cNvSpPr txBox="1"/>
      </xdr:nvSpPr>
      <xdr:spPr>
        <a:xfrm>
          <a:off x="3924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81470</xdr:rowOff>
    </xdr:from>
    <xdr:to>
      <xdr:col>3</xdr:col>
      <xdr:colOff>206375</xdr:colOff>
      <xdr:row>18</xdr:row>
      <xdr:rowOff>99816</xdr:rowOff>
    </xdr:to>
    <xdr:cxnSp macro="">
      <xdr:nvCxnSpPr>
        <xdr:cNvPr id="59" name="直線コネクタ 58"/>
        <xdr:cNvCxnSpPr/>
      </xdr:nvCxnSpPr>
      <xdr:spPr bwMode="auto">
        <a:xfrm>
          <a:off x="2908300" y="3215195"/>
          <a:ext cx="698500" cy="1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118491</xdr:rowOff>
    </xdr:from>
    <xdr:to>
      <xdr:col>3</xdr:col>
      <xdr:colOff>257175</xdr:colOff>
      <xdr:row>17</xdr:row>
      <xdr:rowOff>48641</xdr:rowOff>
    </xdr:to>
    <xdr:sp macro="" textlink="">
      <xdr:nvSpPr>
        <xdr:cNvPr id="60" name="フローチャート : 判断 59"/>
        <xdr:cNvSpPr/>
      </xdr:nvSpPr>
      <xdr:spPr bwMode="auto">
        <a:xfrm>
          <a:off x="3556000" y="2909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58818</xdr:rowOff>
    </xdr:from>
    <xdr:ext cx="762000" cy="259045"/>
    <xdr:sp macro="" textlink="">
      <xdr:nvSpPr>
        <xdr:cNvPr id="61" name="テキスト ボックス 60"/>
        <xdr:cNvSpPr txBox="1"/>
      </xdr:nvSpPr>
      <xdr:spPr>
        <a:xfrm>
          <a:off x="32258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118853</xdr:rowOff>
    </xdr:from>
    <xdr:to>
      <xdr:col>2</xdr:col>
      <xdr:colOff>692150</xdr:colOff>
      <xdr:row>17</xdr:row>
      <xdr:rowOff>49003</xdr:rowOff>
    </xdr:to>
    <xdr:sp macro="" textlink="">
      <xdr:nvSpPr>
        <xdr:cNvPr id="62" name="フローチャート : 判断 61"/>
        <xdr:cNvSpPr/>
      </xdr:nvSpPr>
      <xdr:spPr bwMode="auto">
        <a:xfrm>
          <a:off x="2857500" y="2909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59180</xdr:rowOff>
    </xdr:from>
    <xdr:ext cx="762000" cy="259045"/>
    <xdr:sp macro="" textlink="">
      <xdr:nvSpPr>
        <xdr:cNvPr id="63" name="テキスト ボックス 62"/>
        <xdr:cNvSpPr txBox="1"/>
      </xdr:nvSpPr>
      <xdr:spPr>
        <a:xfrm>
          <a:off x="2527300" y="267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914</xdr:rowOff>
    </xdr:from>
    <xdr:to>
      <xdr:col>5</xdr:col>
      <xdr:colOff>34925</xdr:colOff>
      <xdr:row>18</xdr:row>
      <xdr:rowOff>102514</xdr:rowOff>
    </xdr:to>
    <xdr:sp macro="" textlink="">
      <xdr:nvSpPr>
        <xdr:cNvPr id="69" name="円/楕円 68"/>
        <xdr:cNvSpPr/>
      </xdr:nvSpPr>
      <xdr:spPr bwMode="auto">
        <a:xfrm>
          <a:off x="5600700" y="31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144441</xdr:rowOff>
    </xdr:from>
    <xdr:ext cx="762000" cy="259045"/>
    <xdr:sp macro="" textlink="">
      <xdr:nvSpPr>
        <xdr:cNvPr id="70" name="人口1人当たり決算額の推移該当値テキスト130"/>
        <xdr:cNvSpPr txBox="1"/>
      </xdr:nvSpPr>
      <xdr:spPr>
        <a:xfrm>
          <a:off x="5740400" y="310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9620</xdr:rowOff>
    </xdr:from>
    <xdr:to>
      <xdr:col>4</xdr:col>
      <xdr:colOff>520700</xdr:colOff>
      <xdr:row>18</xdr:row>
      <xdr:rowOff>111220</xdr:rowOff>
    </xdr:to>
    <xdr:sp macro="" textlink="">
      <xdr:nvSpPr>
        <xdr:cNvPr id="71" name="円/楕円 70"/>
        <xdr:cNvSpPr/>
      </xdr:nvSpPr>
      <xdr:spPr bwMode="auto">
        <a:xfrm>
          <a:off x="4953000" y="314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95997</xdr:rowOff>
    </xdr:from>
    <xdr:ext cx="736600" cy="259045"/>
    <xdr:sp macro="" textlink="">
      <xdr:nvSpPr>
        <xdr:cNvPr id="72" name="テキスト ボックス 71"/>
        <xdr:cNvSpPr txBox="1"/>
      </xdr:nvSpPr>
      <xdr:spPr>
        <a:xfrm>
          <a:off x="4622800" y="322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20803</xdr:rowOff>
    </xdr:from>
    <xdr:to>
      <xdr:col>3</xdr:col>
      <xdr:colOff>955675</xdr:colOff>
      <xdr:row>18</xdr:row>
      <xdr:rowOff>122403</xdr:rowOff>
    </xdr:to>
    <xdr:sp macro="" textlink="">
      <xdr:nvSpPr>
        <xdr:cNvPr id="73" name="円/楕円 72"/>
        <xdr:cNvSpPr/>
      </xdr:nvSpPr>
      <xdr:spPr bwMode="auto">
        <a:xfrm>
          <a:off x="4254500" y="315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107180</xdr:rowOff>
    </xdr:from>
    <xdr:ext cx="762000" cy="259045"/>
    <xdr:sp macro="" textlink="">
      <xdr:nvSpPr>
        <xdr:cNvPr id="74" name="テキスト ボックス 73"/>
        <xdr:cNvSpPr txBox="1"/>
      </xdr:nvSpPr>
      <xdr:spPr>
        <a:xfrm>
          <a:off x="3924300" y="324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49016</xdr:rowOff>
    </xdr:from>
    <xdr:to>
      <xdr:col>3</xdr:col>
      <xdr:colOff>257175</xdr:colOff>
      <xdr:row>18</xdr:row>
      <xdr:rowOff>150616</xdr:rowOff>
    </xdr:to>
    <xdr:sp macro="" textlink="">
      <xdr:nvSpPr>
        <xdr:cNvPr id="75" name="円/楕円 74"/>
        <xdr:cNvSpPr/>
      </xdr:nvSpPr>
      <xdr:spPr bwMode="auto">
        <a:xfrm>
          <a:off x="3556000" y="31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135393</xdr:rowOff>
    </xdr:from>
    <xdr:ext cx="762000" cy="259045"/>
    <xdr:sp macro="" textlink="">
      <xdr:nvSpPr>
        <xdr:cNvPr id="76" name="テキスト ボックス 75"/>
        <xdr:cNvSpPr txBox="1"/>
      </xdr:nvSpPr>
      <xdr:spPr>
        <a:xfrm>
          <a:off x="3225800" y="32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30670</xdr:rowOff>
    </xdr:from>
    <xdr:to>
      <xdr:col>2</xdr:col>
      <xdr:colOff>692150</xdr:colOff>
      <xdr:row>18</xdr:row>
      <xdr:rowOff>132270</xdr:rowOff>
    </xdr:to>
    <xdr:sp macro="" textlink="">
      <xdr:nvSpPr>
        <xdr:cNvPr id="77" name="円/楕円 76"/>
        <xdr:cNvSpPr/>
      </xdr:nvSpPr>
      <xdr:spPr bwMode="auto">
        <a:xfrm>
          <a:off x="2857500" y="316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117048</xdr:rowOff>
    </xdr:from>
    <xdr:ext cx="762000" cy="259045"/>
    <xdr:sp macro="" textlink="">
      <xdr:nvSpPr>
        <xdr:cNvPr id="78" name="テキスト ボックス 77"/>
        <xdr:cNvSpPr txBox="1"/>
      </xdr:nvSpPr>
      <xdr:spPr>
        <a:xfrm>
          <a:off x="2527300" y="325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40498</xdr:rowOff>
    </xdr:from>
    <xdr:to>
      <xdr:col>4</xdr:col>
      <xdr:colOff>1117600</xdr:colOff>
      <xdr:row>37</xdr:row>
      <xdr:rowOff>131458</xdr:rowOff>
    </xdr:to>
    <xdr:cxnSp macro="">
      <xdr:nvCxnSpPr>
        <xdr:cNvPr id="110" name="直線コネクタ 109"/>
        <xdr:cNvCxnSpPr/>
      </xdr:nvCxnSpPr>
      <xdr:spPr bwMode="auto">
        <a:xfrm>
          <a:off x="5003800" y="7165198"/>
          <a:ext cx="647700" cy="9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607</xdr:rowOff>
    </xdr:from>
    <xdr:to>
      <xdr:col>4</xdr:col>
      <xdr:colOff>469900</xdr:colOff>
      <xdr:row>37</xdr:row>
      <xdr:rowOff>40498</xdr:rowOff>
    </xdr:to>
    <xdr:cxnSp macro="">
      <xdr:nvCxnSpPr>
        <xdr:cNvPr id="113" name="直線コネクタ 112"/>
        <xdr:cNvCxnSpPr/>
      </xdr:nvCxnSpPr>
      <xdr:spPr bwMode="auto">
        <a:xfrm>
          <a:off x="4305300" y="7125307"/>
          <a:ext cx="698500" cy="3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43515</xdr:rowOff>
    </xdr:from>
    <xdr:to>
      <xdr:col>3</xdr:col>
      <xdr:colOff>904875</xdr:colOff>
      <xdr:row>37</xdr:row>
      <xdr:rowOff>607</xdr:rowOff>
    </xdr:to>
    <xdr:cxnSp macro="">
      <xdr:nvCxnSpPr>
        <xdr:cNvPr id="116" name="直線コネクタ 115"/>
        <xdr:cNvCxnSpPr/>
      </xdr:nvCxnSpPr>
      <xdr:spPr bwMode="auto">
        <a:xfrm>
          <a:off x="3606800" y="6996765"/>
          <a:ext cx="698500" cy="12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69639</xdr:rowOff>
    </xdr:from>
    <xdr:to>
      <xdr:col>3</xdr:col>
      <xdr:colOff>955675</xdr:colOff>
      <xdr:row>36</xdr:row>
      <xdr:rowOff>171239</xdr:rowOff>
    </xdr:to>
    <xdr:sp macro="" textlink="">
      <xdr:nvSpPr>
        <xdr:cNvPr id="117" name="フローチャート : 判断 116"/>
        <xdr:cNvSpPr/>
      </xdr:nvSpPr>
      <xdr:spPr bwMode="auto">
        <a:xfrm>
          <a:off x="4254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181416</xdr:rowOff>
    </xdr:from>
    <xdr:ext cx="762000" cy="259045"/>
    <xdr:sp macro="" textlink="">
      <xdr:nvSpPr>
        <xdr:cNvPr id="118" name="テキスト ボックス 117"/>
        <xdr:cNvSpPr txBox="1"/>
      </xdr:nvSpPr>
      <xdr:spPr>
        <a:xfrm>
          <a:off x="3924300" y="67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15032</xdr:rowOff>
    </xdr:from>
    <xdr:to>
      <xdr:col>3</xdr:col>
      <xdr:colOff>206375</xdr:colOff>
      <xdr:row>36</xdr:row>
      <xdr:rowOff>43515</xdr:rowOff>
    </xdr:to>
    <xdr:cxnSp macro="">
      <xdr:nvCxnSpPr>
        <xdr:cNvPr id="119" name="直線コネクタ 118"/>
        <xdr:cNvCxnSpPr/>
      </xdr:nvCxnSpPr>
      <xdr:spPr bwMode="auto">
        <a:xfrm>
          <a:off x="2908300" y="6968282"/>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20444</xdr:rowOff>
    </xdr:from>
    <xdr:to>
      <xdr:col>3</xdr:col>
      <xdr:colOff>257175</xdr:colOff>
      <xdr:row>36</xdr:row>
      <xdr:rowOff>122044</xdr:rowOff>
    </xdr:to>
    <xdr:sp macro="" textlink="">
      <xdr:nvSpPr>
        <xdr:cNvPr id="120" name="フローチャート : 判断 119"/>
        <xdr:cNvSpPr/>
      </xdr:nvSpPr>
      <xdr:spPr bwMode="auto">
        <a:xfrm>
          <a:off x="3556000" y="6973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106821</xdr:rowOff>
    </xdr:from>
    <xdr:ext cx="762000" cy="259045"/>
    <xdr:sp macro="" textlink="">
      <xdr:nvSpPr>
        <xdr:cNvPr id="121" name="テキスト ボックス 120"/>
        <xdr:cNvSpPr txBox="1"/>
      </xdr:nvSpPr>
      <xdr:spPr>
        <a:xfrm>
          <a:off x="3225800" y="706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5700</xdr:rowOff>
    </xdr:from>
    <xdr:to>
      <xdr:col>2</xdr:col>
      <xdr:colOff>692150</xdr:colOff>
      <xdr:row>36</xdr:row>
      <xdr:rowOff>107300</xdr:rowOff>
    </xdr:to>
    <xdr:sp macro="" textlink="">
      <xdr:nvSpPr>
        <xdr:cNvPr id="122" name="フローチャート : 判断 121"/>
        <xdr:cNvSpPr/>
      </xdr:nvSpPr>
      <xdr:spPr bwMode="auto">
        <a:xfrm>
          <a:off x="2857500" y="6958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92077</xdr:rowOff>
    </xdr:from>
    <xdr:ext cx="762000" cy="259045"/>
    <xdr:sp macro="" textlink="">
      <xdr:nvSpPr>
        <xdr:cNvPr id="123" name="テキスト ボックス 122"/>
        <xdr:cNvSpPr txBox="1"/>
      </xdr:nvSpPr>
      <xdr:spPr>
        <a:xfrm>
          <a:off x="2527300" y="704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80658</xdr:rowOff>
    </xdr:from>
    <xdr:to>
      <xdr:col>5</xdr:col>
      <xdr:colOff>34925</xdr:colOff>
      <xdr:row>37</xdr:row>
      <xdr:rowOff>182258</xdr:rowOff>
    </xdr:to>
    <xdr:sp macro="" textlink="">
      <xdr:nvSpPr>
        <xdr:cNvPr id="129" name="円/楕円 128"/>
        <xdr:cNvSpPr/>
      </xdr:nvSpPr>
      <xdr:spPr bwMode="auto">
        <a:xfrm>
          <a:off x="5600700" y="720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52735</xdr:rowOff>
    </xdr:from>
    <xdr:ext cx="762000" cy="259045"/>
    <xdr:sp macro="" textlink="">
      <xdr:nvSpPr>
        <xdr:cNvPr id="130" name="人口1人当たり決算額の推移該当値テキスト445"/>
        <xdr:cNvSpPr txBox="1"/>
      </xdr:nvSpPr>
      <xdr:spPr>
        <a:xfrm>
          <a:off x="5740400" y="71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161148</xdr:rowOff>
    </xdr:from>
    <xdr:to>
      <xdr:col>4</xdr:col>
      <xdr:colOff>520700</xdr:colOff>
      <xdr:row>37</xdr:row>
      <xdr:rowOff>91298</xdr:rowOff>
    </xdr:to>
    <xdr:sp macro="" textlink="">
      <xdr:nvSpPr>
        <xdr:cNvPr id="131" name="円/楕円 130"/>
        <xdr:cNvSpPr/>
      </xdr:nvSpPr>
      <xdr:spPr bwMode="auto">
        <a:xfrm>
          <a:off x="4953000" y="711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76075</xdr:rowOff>
    </xdr:from>
    <xdr:ext cx="736600" cy="259045"/>
    <xdr:sp macro="" textlink="">
      <xdr:nvSpPr>
        <xdr:cNvPr id="132" name="テキスト ボックス 131"/>
        <xdr:cNvSpPr txBox="1"/>
      </xdr:nvSpPr>
      <xdr:spPr>
        <a:xfrm>
          <a:off x="4622800" y="720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121257</xdr:rowOff>
    </xdr:from>
    <xdr:to>
      <xdr:col>3</xdr:col>
      <xdr:colOff>955675</xdr:colOff>
      <xdr:row>37</xdr:row>
      <xdr:rowOff>51407</xdr:rowOff>
    </xdr:to>
    <xdr:sp macro="" textlink="">
      <xdr:nvSpPr>
        <xdr:cNvPr id="133" name="円/楕円 132"/>
        <xdr:cNvSpPr/>
      </xdr:nvSpPr>
      <xdr:spPr bwMode="auto">
        <a:xfrm>
          <a:off x="4254500" y="707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36184</xdr:rowOff>
    </xdr:from>
    <xdr:ext cx="762000" cy="259045"/>
    <xdr:sp macro="" textlink="">
      <xdr:nvSpPr>
        <xdr:cNvPr id="134" name="テキスト ボックス 133"/>
        <xdr:cNvSpPr txBox="1"/>
      </xdr:nvSpPr>
      <xdr:spPr>
        <a:xfrm>
          <a:off x="3924300" y="716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335615</xdr:rowOff>
    </xdr:from>
    <xdr:to>
      <xdr:col>3</xdr:col>
      <xdr:colOff>257175</xdr:colOff>
      <xdr:row>36</xdr:row>
      <xdr:rowOff>94315</xdr:rowOff>
    </xdr:to>
    <xdr:sp macro="" textlink="">
      <xdr:nvSpPr>
        <xdr:cNvPr id="135" name="円/楕円 134"/>
        <xdr:cNvSpPr/>
      </xdr:nvSpPr>
      <xdr:spPr bwMode="auto">
        <a:xfrm>
          <a:off x="3556000" y="694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104492</xdr:rowOff>
    </xdr:from>
    <xdr:ext cx="762000" cy="259045"/>
    <xdr:sp macro="" textlink="">
      <xdr:nvSpPr>
        <xdr:cNvPr id="136" name="テキスト ボックス 135"/>
        <xdr:cNvSpPr txBox="1"/>
      </xdr:nvSpPr>
      <xdr:spPr>
        <a:xfrm>
          <a:off x="3225800" y="671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307132</xdr:rowOff>
    </xdr:from>
    <xdr:to>
      <xdr:col>2</xdr:col>
      <xdr:colOff>692150</xdr:colOff>
      <xdr:row>36</xdr:row>
      <xdr:rowOff>65832</xdr:rowOff>
    </xdr:to>
    <xdr:sp macro="" textlink="">
      <xdr:nvSpPr>
        <xdr:cNvPr id="137" name="円/楕円 136"/>
        <xdr:cNvSpPr/>
      </xdr:nvSpPr>
      <xdr:spPr bwMode="auto">
        <a:xfrm>
          <a:off x="2857500" y="691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76009</xdr:rowOff>
    </xdr:from>
    <xdr:ext cx="762000" cy="259045"/>
    <xdr:sp macro="" textlink="">
      <xdr:nvSpPr>
        <xdr:cNvPr id="138" name="テキスト ボックス 137"/>
        <xdr:cNvSpPr txBox="1"/>
      </xdr:nvSpPr>
      <xdr:spPr>
        <a:xfrm>
          <a:off x="2527300" y="66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後年度の財政需要に備え財政調整基金をはじめとする各種基金に積み増しを行ってきたことから、平成２１年度以降黒字を保っている。これにより標準財政規模に対する財政調整基金残高割合も、平成２３年度以降１０％超を維持している。今後も安定した財政運営を行えるよう基金管理と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一般会計、国民健康保険特別会計の順に大きく、水道事業は堅調な経営を続けている。一方で下水道事業については、実質収支の赤字は発生していないものの、一般会計からの赤字補填的な繰入金に依存した経営が続いており、独立採算の原則に立ち返った適正な使用料への改定を行い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平成２１年度に実施した高利率の地方債の借換等により公債費の削減を図ったこと、過去の大規模事業に係る償還が終了してきたことから減少傾向にあるが、今後、都市計画道路の整備や白岡駅東部中央土地区画整理事業の本格化などが控えている。また下水道事業に関しても公共下水道事業の整備を今後も進めていく予定であることから元利償還金及び公営企業債の元利償還金に対する繰入金の大幅な減は見込めないところである。引き続き、投資的事業について取捨選択をし、元利償還期の増加を極力抑え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平成１６年度をピークに減少傾向にある。総合運動公園整備事業など過去の大型事業の償還が終了したことや平成２１年度に実施した高利率の地方債の借換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充当可能基金については、都市計画道路の整備や図書館機能を有した生涯学習施設の整備に備え積み増しを行っていることから増加傾向にある。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今後も投資的事業について取捨選択をするとともに、予定される財政需要に備え基金の積み増しをするなど将来に負担を残さない財政運営に努める。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12987304</v>
      </c>
      <c r="BO4" s="349"/>
      <c r="BP4" s="349"/>
      <c r="BQ4" s="349"/>
      <c r="BR4" s="349"/>
      <c r="BS4" s="349"/>
      <c r="BT4" s="349"/>
      <c r="BU4" s="350"/>
      <c r="BV4" s="348">
        <v>12873292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6.5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12428432</v>
      </c>
      <c r="BO5" s="386"/>
      <c r="BP5" s="386"/>
      <c r="BQ5" s="386"/>
      <c r="BR5" s="386"/>
      <c r="BS5" s="386"/>
      <c r="BT5" s="386"/>
      <c r="BU5" s="387"/>
      <c r="BV5" s="385">
        <v>12159035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84.2</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558872</v>
      </c>
      <c r="BO6" s="386"/>
      <c r="BP6" s="386"/>
      <c r="BQ6" s="386"/>
      <c r="BR6" s="386"/>
      <c r="BS6" s="386"/>
      <c r="BT6" s="386"/>
      <c r="BU6" s="387"/>
      <c r="BV6" s="385">
        <v>714257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14793</v>
      </c>
      <c r="BO7" s="386"/>
      <c r="BP7" s="386"/>
      <c r="BQ7" s="386"/>
      <c r="BR7" s="386"/>
      <c r="BS7" s="386"/>
      <c r="BT7" s="386"/>
      <c r="BU7" s="387"/>
      <c r="BV7" s="385">
        <v>135288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9252409</v>
      </c>
      <c r="CU7" s="386"/>
      <c r="CV7" s="386"/>
      <c r="CW7" s="386"/>
      <c r="CX7" s="386"/>
      <c r="CY7" s="386"/>
      <c r="CZ7" s="386"/>
      <c r="DA7" s="387"/>
      <c r="DB7" s="385">
        <v>8891085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544079</v>
      </c>
      <c r="BO8" s="386"/>
      <c r="BP8" s="386"/>
      <c r="BQ8" s="386"/>
      <c r="BR8" s="386"/>
      <c r="BS8" s="386"/>
      <c r="BT8" s="386"/>
      <c r="BU8" s="387"/>
      <c r="BV8" s="385">
        <v>578969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50272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-34890</v>
      </c>
      <c r="BO9" s="386"/>
      <c r="BP9" s="386"/>
      <c r="BQ9" s="386"/>
      <c r="BR9" s="386"/>
      <c r="BS9" s="386"/>
      <c r="BT9" s="386"/>
      <c r="BU9" s="387"/>
      <c r="BV9" s="385">
        <v>122021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48389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52149</v>
      </c>
      <c r="BO10" s="386"/>
      <c r="BP10" s="386"/>
      <c r="BQ10" s="386"/>
      <c r="BR10" s="386"/>
      <c r="BS10" s="386"/>
      <c r="BT10" s="386"/>
      <c r="BU10" s="387"/>
      <c r="BV10" s="385">
        <v>1815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51267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50960</v>
      </c>
      <c r="S13" s="467"/>
      <c r="T13" s="467"/>
      <c r="U13" s="467"/>
      <c r="V13" s="468"/>
      <c r="W13" s="401" t="s">
        <v>123</v>
      </c>
      <c r="X13" s="402"/>
      <c r="Y13" s="402"/>
      <c r="Z13" s="402"/>
      <c r="AA13" s="402"/>
      <c r="AB13" s="392"/>
      <c r="AC13" s="436">
        <v>608</v>
      </c>
      <c r="AD13" s="437"/>
      <c r="AE13" s="437"/>
      <c r="AF13" s="437"/>
      <c r="AG13" s="476"/>
      <c r="AH13" s="436">
        <v>798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17259</v>
      </c>
      <c r="BO13" s="386"/>
      <c r="BP13" s="386"/>
      <c r="BQ13" s="386"/>
      <c r="BR13" s="386"/>
      <c r="BS13" s="386"/>
      <c r="BT13" s="386"/>
      <c r="BU13" s="387"/>
      <c r="BV13" s="385">
        <v>123836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50970</v>
      </c>
      <c r="S14" s="467"/>
      <c r="T14" s="467"/>
      <c r="U14" s="467"/>
      <c r="V14" s="468"/>
      <c r="W14" s="375"/>
      <c r="X14" s="376"/>
      <c r="Y14" s="376"/>
      <c r="Z14" s="376"/>
      <c r="AA14" s="376"/>
      <c r="AB14" s="365"/>
      <c r="AC14" s="469">
        <v>2.6</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9.1</v>
      </c>
      <c r="CU14" s="481"/>
      <c r="CV14" s="481"/>
      <c r="CW14" s="481"/>
      <c r="CX14" s="481"/>
      <c r="CY14" s="481"/>
      <c r="CZ14" s="481"/>
      <c r="DA14" s="482"/>
      <c r="DB14" s="480">
        <v>25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50676</v>
      </c>
      <c r="S15" s="467"/>
      <c r="T15" s="467"/>
      <c r="U15" s="467"/>
      <c r="V15" s="468"/>
      <c r="W15" s="401" t="s">
        <v>130</v>
      </c>
      <c r="X15" s="402"/>
      <c r="Y15" s="402"/>
      <c r="Z15" s="402"/>
      <c r="AA15" s="402"/>
      <c r="AB15" s="392"/>
      <c r="AC15" s="436">
        <v>5608</v>
      </c>
      <c r="AD15" s="437"/>
      <c r="AE15" s="437"/>
      <c r="AF15" s="437"/>
      <c r="AG15" s="476"/>
      <c r="AH15" s="436">
        <v>5696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5514394</v>
      </c>
      <c r="BO15" s="349"/>
      <c r="BP15" s="349"/>
      <c r="BQ15" s="349"/>
      <c r="BR15" s="349"/>
      <c r="BS15" s="349"/>
      <c r="BT15" s="349"/>
      <c r="BU15" s="350"/>
      <c r="BV15" s="348">
        <v>5372548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24.1</v>
      </c>
      <c r="AD16" s="470"/>
      <c r="AE16" s="470"/>
      <c r="AF16" s="470"/>
      <c r="AG16" s="471"/>
      <c r="AH16" s="469">
        <v>23.9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6672173</v>
      </c>
      <c r="BO16" s="386"/>
      <c r="BP16" s="386"/>
      <c r="BQ16" s="386"/>
      <c r="BR16" s="386"/>
      <c r="BS16" s="386"/>
      <c r="BT16" s="386"/>
      <c r="BU16" s="387"/>
      <c r="BV16" s="385">
        <v>6518789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17033</v>
      </c>
      <c r="AD17" s="437"/>
      <c r="AE17" s="437"/>
      <c r="AF17" s="437"/>
      <c r="AG17" s="476"/>
      <c r="AH17" s="436">
        <v>16824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7141834</v>
      </c>
      <c r="BO17" s="386"/>
      <c r="BP17" s="386"/>
      <c r="BQ17" s="386"/>
      <c r="BR17" s="386"/>
      <c r="BS17" s="386"/>
      <c r="BT17" s="386"/>
      <c r="BU17" s="387"/>
      <c r="BV17" s="385">
        <v>6941704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24.88</v>
      </c>
      <c r="M18" s="498"/>
      <c r="N18" s="498"/>
      <c r="O18" s="498"/>
      <c r="P18" s="498"/>
      <c r="Q18" s="498"/>
      <c r="R18" s="499"/>
      <c r="S18" s="499"/>
      <c r="T18" s="499"/>
      <c r="U18" s="499"/>
      <c r="V18" s="500"/>
      <c r="W18" s="403"/>
      <c r="X18" s="404"/>
      <c r="Y18" s="404"/>
      <c r="Z18" s="404"/>
      <c r="AA18" s="404"/>
      <c r="AB18" s="395"/>
      <c r="AC18" s="501">
        <v>73.3</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7835986</v>
      </c>
      <c r="BO18" s="386"/>
      <c r="BP18" s="386"/>
      <c r="BQ18" s="386"/>
      <c r="BR18" s="386"/>
      <c r="BS18" s="386"/>
      <c r="BT18" s="386"/>
      <c r="BU18" s="387"/>
      <c r="BV18" s="385">
        <v>7763553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10366193</v>
      </c>
      <c r="BO19" s="386"/>
      <c r="BP19" s="386"/>
      <c r="BQ19" s="386"/>
      <c r="BR19" s="386"/>
      <c r="BS19" s="386"/>
      <c r="BT19" s="386"/>
      <c r="BU19" s="387"/>
      <c r="BV19" s="385">
        <v>10236230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17869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11788365</v>
      </c>
      <c r="BO23" s="386"/>
      <c r="BP23" s="386"/>
      <c r="BQ23" s="386"/>
      <c r="BR23" s="386"/>
      <c r="BS23" s="386"/>
      <c r="BT23" s="386"/>
      <c r="BU23" s="387"/>
      <c r="BV23" s="385">
        <v>11863082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7720</v>
      </c>
      <c r="R24" s="437"/>
      <c r="S24" s="437"/>
      <c r="T24" s="437"/>
      <c r="U24" s="437"/>
      <c r="V24" s="476"/>
      <c r="W24" s="531"/>
      <c r="X24" s="519"/>
      <c r="Y24" s="520"/>
      <c r="Z24" s="435" t="s">
        <v>153</v>
      </c>
      <c r="AA24" s="415"/>
      <c r="AB24" s="415"/>
      <c r="AC24" s="415"/>
      <c r="AD24" s="415"/>
      <c r="AE24" s="415"/>
      <c r="AF24" s="415"/>
      <c r="AG24" s="416"/>
      <c r="AH24" s="436">
        <v>295</v>
      </c>
      <c r="AI24" s="437"/>
      <c r="AJ24" s="437"/>
      <c r="AK24" s="437"/>
      <c r="AL24" s="476"/>
      <c r="AM24" s="436">
        <v>860220</v>
      </c>
      <c r="AN24" s="437"/>
      <c r="AO24" s="437"/>
      <c r="AP24" s="437"/>
      <c r="AQ24" s="437"/>
      <c r="AR24" s="476"/>
      <c r="AS24" s="436">
        <v>2916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9841939</v>
      </c>
      <c r="BO24" s="386"/>
      <c r="BP24" s="386"/>
      <c r="BQ24" s="386"/>
      <c r="BR24" s="386"/>
      <c r="BS24" s="386"/>
      <c r="BT24" s="386"/>
      <c r="BU24" s="387"/>
      <c r="BV24" s="385">
        <v>9521520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6540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1096275</v>
      </c>
      <c r="BO25" s="349"/>
      <c r="BP25" s="349"/>
      <c r="BQ25" s="349"/>
      <c r="BR25" s="349"/>
      <c r="BS25" s="349"/>
      <c r="BT25" s="349"/>
      <c r="BU25" s="350"/>
      <c r="BV25" s="348">
        <v>656862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6110</v>
      </c>
      <c r="R26" s="437"/>
      <c r="S26" s="437"/>
      <c r="T26" s="437"/>
      <c r="U26" s="437"/>
      <c r="V26" s="476"/>
      <c r="W26" s="531"/>
      <c r="X26" s="519"/>
      <c r="Y26" s="520"/>
      <c r="Z26" s="435" t="s">
        <v>159</v>
      </c>
      <c r="AA26" s="539"/>
      <c r="AB26" s="539"/>
      <c r="AC26" s="539"/>
      <c r="AD26" s="539"/>
      <c r="AE26" s="539"/>
      <c r="AF26" s="539"/>
      <c r="AG26" s="540"/>
      <c r="AH26" s="436">
        <v>27</v>
      </c>
      <c r="AI26" s="437"/>
      <c r="AJ26" s="437"/>
      <c r="AK26" s="437"/>
      <c r="AL26" s="476"/>
      <c r="AM26" s="436">
        <v>66879</v>
      </c>
      <c r="AN26" s="437"/>
      <c r="AO26" s="437"/>
      <c r="AP26" s="437"/>
      <c r="AQ26" s="437"/>
      <c r="AR26" s="476"/>
      <c r="AS26" s="436">
        <v>2477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3100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20100</v>
      </c>
      <c r="AN27" s="437"/>
      <c r="AO27" s="437"/>
      <c r="AP27" s="437"/>
      <c r="AQ27" s="437"/>
      <c r="AR27" s="476"/>
      <c r="AS27" s="436">
        <v>4020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996900</v>
      </c>
      <c r="BO27" s="553"/>
      <c r="BP27" s="553"/>
      <c r="BQ27" s="553"/>
      <c r="BR27" s="553"/>
      <c r="BS27" s="553"/>
      <c r="BT27" s="553"/>
      <c r="BU27" s="554"/>
      <c r="BV27" s="552">
        <v>996538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1058956</v>
      </c>
      <c r="BO28" s="349"/>
      <c r="BP28" s="349"/>
      <c r="BQ28" s="349"/>
      <c r="BR28" s="349"/>
      <c r="BS28" s="349"/>
      <c r="BT28" s="349"/>
      <c r="BU28" s="350"/>
      <c r="BV28" s="348">
        <v>1006807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2220</v>
      </c>
      <c r="R29" s="437"/>
      <c r="S29" s="437"/>
      <c r="T29" s="437"/>
      <c r="U29" s="437"/>
      <c r="V29" s="476"/>
      <c r="W29" s="531"/>
      <c r="X29" s="519"/>
      <c r="Y29" s="520"/>
      <c r="Z29" s="435" t="s">
        <v>169</v>
      </c>
      <c r="AA29" s="415"/>
      <c r="AB29" s="415"/>
      <c r="AC29" s="415"/>
      <c r="AD29" s="415"/>
      <c r="AE29" s="415"/>
      <c r="AF29" s="415"/>
      <c r="AG29" s="416"/>
      <c r="AH29" s="436">
        <v>300</v>
      </c>
      <c r="AI29" s="437"/>
      <c r="AJ29" s="437"/>
      <c r="AK29" s="437"/>
      <c r="AL29" s="476"/>
      <c r="AM29" s="436">
        <v>880320</v>
      </c>
      <c r="AN29" s="437"/>
      <c r="AO29" s="437"/>
      <c r="AP29" s="437"/>
      <c r="AQ29" s="437"/>
      <c r="AR29" s="476"/>
      <c r="AS29" s="436">
        <v>2934</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47430</v>
      </c>
      <c r="BO29" s="386"/>
      <c r="BP29" s="386"/>
      <c r="BQ29" s="386"/>
      <c r="BR29" s="386"/>
      <c r="BS29" s="386"/>
      <c r="BT29" s="386"/>
      <c r="BU29" s="387"/>
      <c r="BV29" s="385">
        <v>47397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849263</v>
      </c>
      <c r="BO30" s="553"/>
      <c r="BP30" s="553"/>
      <c r="BQ30" s="553"/>
      <c r="BR30" s="553"/>
      <c r="BS30" s="553"/>
      <c r="BT30" s="553"/>
      <c r="BU30" s="554"/>
      <c r="BV30" s="552">
        <v>448205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蓮田白岡衛生組合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白岡市土地開発公社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埼葛斎場組合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しらおか味彩センター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野牛・高岩土地区画整理事業特別会計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埼玉東部消防組合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白岡駅東部中央土地区画整理事業特別会計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埼玉県後期高齢者医療広域連合（一般会計）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埼玉県後期高齢者医療広域連合（後期高齢者医療事業特別会計）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埼玉県市町村総合事務組合（一般会計）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埼玉県市町村総合事務組合（交通災害共済事務特別会計）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彩の国さいたま人づくり広域連合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67" t="s">
        <v>24</v>
      </c>
      <c r="C41" s="1168"/>
      <c r="D41" s="81"/>
      <c r="E41" s="1173" t="s">
        <v>25</v>
      </c>
      <c r="F41" s="1173"/>
      <c r="G41" s="1173"/>
      <c r="H41" s="1174"/>
      <c r="I41" s="82">
        <v>12049</v>
      </c>
      <c r="J41" s="83">
        <v>12006</v>
      </c>
      <c r="K41" s="83">
        <v>11889</v>
      </c>
      <c r="L41" s="83">
        <v>11863</v>
      </c>
      <c r="M41" s="84">
        <v>11788</v>
      </c>
    </row>
    <row r="42" spans="2:13" ht="27.75" customHeight="1">
      <c r="B42" s="1169"/>
      <c r="C42" s="1170"/>
      <c r="D42" s="85"/>
      <c r="E42" s="1175" t="s">
        <v>26</v>
      </c>
      <c r="F42" s="1175"/>
      <c r="G42" s="1175"/>
      <c r="H42" s="1176"/>
      <c r="I42" s="86">
        <v>191</v>
      </c>
      <c r="J42" s="87" t="s">
        <v>490</v>
      </c>
      <c r="K42" s="87">
        <v>3</v>
      </c>
      <c r="L42" s="87" t="s">
        <v>490</v>
      </c>
      <c r="M42" s="88">
        <v>116</v>
      </c>
    </row>
    <row r="43" spans="2:13" ht="27.75" customHeight="1">
      <c r="B43" s="1169"/>
      <c r="C43" s="1170"/>
      <c r="D43" s="85"/>
      <c r="E43" s="1175" t="s">
        <v>27</v>
      </c>
      <c r="F43" s="1175"/>
      <c r="G43" s="1175"/>
      <c r="H43" s="1176"/>
      <c r="I43" s="86">
        <v>5611</v>
      </c>
      <c r="J43" s="87">
        <v>5297</v>
      </c>
      <c r="K43" s="87">
        <v>5273</v>
      </c>
      <c r="L43" s="87">
        <v>4877</v>
      </c>
      <c r="M43" s="88">
        <v>4484</v>
      </c>
    </row>
    <row r="44" spans="2:13" ht="27.75" customHeight="1">
      <c r="B44" s="1169"/>
      <c r="C44" s="1170"/>
      <c r="D44" s="85"/>
      <c r="E44" s="1175" t="s">
        <v>28</v>
      </c>
      <c r="F44" s="1175"/>
      <c r="G44" s="1175"/>
      <c r="H44" s="1176"/>
      <c r="I44" s="86">
        <v>528</v>
      </c>
      <c r="J44" s="87">
        <v>466</v>
      </c>
      <c r="K44" s="87">
        <v>442</v>
      </c>
      <c r="L44" s="87">
        <v>436</v>
      </c>
      <c r="M44" s="88">
        <v>464</v>
      </c>
    </row>
    <row r="45" spans="2:13" ht="27.75" customHeight="1">
      <c r="B45" s="1169"/>
      <c r="C45" s="1170"/>
      <c r="D45" s="85"/>
      <c r="E45" s="1175" t="s">
        <v>29</v>
      </c>
      <c r="F45" s="1175"/>
      <c r="G45" s="1175"/>
      <c r="H45" s="1176"/>
      <c r="I45" s="86">
        <v>1848</v>
      </c>
      <c r="J45" s="87">
        <v>1592</v>
      </c>
      <c r="K45" s="87">
        <v>1534</v>
      </c>
      <c r="L45" s="87">
        <v>841</v>
      </c>
      <c r="M45" s="88">
        <v>646</v>
      </c>
    </row>
    <row r="46" spans="2:13" ht="27.75" customHeight="1">
      <c r="B46" s="1169"/>
      <c r="C46" s="1170"/>
      <c r="D46" s="85"/>
      <c r="E46" s="1175" t="s">
        <v>30</v>
      </c>
      <c r="F46" s="1175"/>
      <c r="G46" s="1175"/>
      <c r="H46" s="1176"/>
      <c r="I46" s="86" t="s">
        <v>490</v>
      </c>
      <c r="J46" s="87" t="s">
        <v>490</v>
      </c>
      <c r="K46" s="87" t="s">
        <v>490</v>
      </c>
      <c r="L46" s="87" t="s">
        <v>490</v>
      </c>
      <c r="M46" s="88" t="s">
        <v>490</v>
      </c>
    </row>
    <row r="47" spans="2:13" ht="27.75" customHeight="1">
      <c r="B47" s="1169"/>
      <c r="C47" s="1170"/>
      <c r="D47" s="85"/>
      <c r="E47" s="1175" t="s">
        <v>31</v>
      </c>
      <c r="F47" s="1175"/>
      <c r="G47" s="1175"/>
      <c r="H47" s="1176"/>
      <c r="I47" s="86" t="s">
        <v>490</v>
      </c>
      <c r="J47" s="87" t="s">
        <v>490</v>
      </c>
      <c r="K47" s="87" t="s">
        <v>490</v>
      </c>
      <c r="L47" s="87" t="s">
        <v>490</v>
      </c>
      <c r="M47" s="88" t="s">
        <v>490</v>
      </c>
    </row>
    <row r="48" spans="2:13" ht="27.75" customHeight="1">
      <c r="B48" s="1171"/>
      <c r="C48" s="1172"/>
      <c r="D48" s="85"/>
      <c r="E48" s="1175" t="s">
        <v>32</v>
      </c>
      <c r="F48" s="1175"/>
      <c r="G48" s="1175"/>
      <c r="H48" s="1176"/>
      <c r="I48" s="86" t="s">
        <v>490</v>
      </c>
      <c r="J48" s="87" t="s">
        <v>490</v>
      </c>
      <c r="K48" s="87" t="s">
        <v>490</v>
      </c>
      <c r="L48" s="87" t="s">
        <v>490</v>
      </c>
      <c r="M48" s="88" t="s">
        <v>490</v>
      </c>
    </row>
    <row r="49" spans="2:13" ht="27.75" customHeight="1">
      <c r="B49" s="1177" t="s">
        <v>33</v>
      </c>
      <c r="C49" s="1178"/>
      <c r="D49" s="89"/>
      <c r="E49" s="1175" t="s">
        <v>34</v>
      </c>
      <c r="F49" s="1175"/>
      <c r="G49" s="1175"/>
      <c r="H49" s="1176"/>
      <c r="I49" s="86">
        <v>1515</v>
      </c>
      <c r="J49" s="87">
        <v>1835</v>
      </c>
      <c r="K49" s="87">
        <v>2207</v>
      </c>
      <c r="L49" s="87">
        <v>2576</v>
      </c>
      <c r="M49" s="88">
        <v>2964</v>
      </c>
    </row>
    <row r="50" spans="2:13" ht="27.75" customHeight="1">
      <c r="B50" s="1169"/>
      <c r="C50" s="1170"/>
      <c r="D50" s="85"/>
      <c r="E50" s="1175" t="s">
        <v>35</v>
      </c>
      <c r="F50" s="1175"/>
      <c r="G50" s="1175"/>
      <c r="H50" s="1176"/>
      <c r="I50" s="86">
        <v>1145</v>
      </c>
      <c r="J50" s="87">
        <v>1064</v>
      </c>
      <c r="K50" s="87">
        <v>1102</v>
      </c>
      <c r="L50" s="87">
        <v>501</v>
      </c>
      <c r="M50" s="88">
        <v>532</v>
      </c>
    </row>
    <row r="51" spans="2:13" ht="27.75" customHeight="1">
      <c r="B51" s="1171"/>
      <c r="C51" s="1172"/>
      <c r="D51" s="85"/>
      <c r="E51" s="1175" t="s">
        <v>36</v>
      </c>
      <c r="F51" s="1175"/>
      <c r="G51" s="1175"/>
      <c r="H51" s="1176"/>
      <c r="I51" s="86">
        <v>12598</v>
      </c>
      <c r="J51" s="87">
        <v>12871</v>
      </c>
      <c r="K51" s="87">
        <v>12956</v>
      </c>
      <c r="L51" s="87">
        <v>12985</v>
      </c>
      <c r="M51" s="88">
        <v>13255</v>
      </c>
    </row>
    <row r="52" spans="2:13" ht="27.75" customHeight="1" thickBot="1">
      <c r="B52" s="1179" t="s">
        <v>37</v>
      </c>
      <c r="C52" s="1180"/>
      <c r="D52" s="90"/>
      <c r="E52" s="1181" t="s">
        <v>38</v>
      </c>
      <c r="F52" s="1181"/>
      <c r="G52" s="1181"/>
      <c r="H52" s="1182"/>
      <c r="I52" s="91">
        <v>4968</v>
      </c>
      <c r="J52" s="92">
        <v>3591</v>
      </c>
      <c r="K52" s="92">
        <v>2875</v>
      </c>
      <c r="L52" s="92">
        <v>1955</v>
      </c>
      <c r="M52" s="93">
        <v>747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30985</v>
      </c>
      <c r="E3" s="116"/>
      <c r="F3" s="117">
        <v>47258</v>
      </c>
      <c r="G3" s="118"/>
      <c r="H3" s="119"/>
    </row>
    <row r="4" spans="1:8">
      <c r="A4" s="120"/>
      <c r="B4" s="121"/>
      <c r="C4" s="122"/>
      <c r="D4" s="123">
        <v>25898</v>
      </c>
      <c r="E4" s="124"/>
      <c r="F4" s="125">
        <v>27842</v>
      </c>
      <c r="G4" s="126"/>
      <c r="H4" s="127"/>
    </row>
    <row r="5" spans="1:8">
      <c r="A5" s="108" t="s">
        <v>523</v>
      </c>
      <c r="B5" s="113"/>
      <c r="C5" s="114"/>
      <c r="D5" s="115">
        <v>29744</v>
      </c>
      <c r="E5" s="116"/>
      <c r="F5" s="117">
        <v>49426</v>
      </c>
      <c r="G5" s="118"/>
      <c r="H5" s="119"/>
    </row>
    <row r="6" spans="1:8">
      <c r="A6" s="120"/>
      <c r="B6" s="121"/>
      <c r="C6" s="122"/>
      <c r="D6" s="123">
        <v>22780</v>
      </c>
      <c r="E6" s="124"/>
      <c r="F6" s="125">
        <v>26568</v>
      </c>
      <c r="G6" s="126"/>
      <c r="H6" s="127"/>
    </row>
    <row r="7" spans="1:8">
      <c r="A7" s="108" t="s">
        <v>524</v>
      </c>
      <c r="B7" s="113"/>
      <c r="C7" s="114"/>
      <c r="D7" s="115">
        <v>22706</v>
      </c>
      <c r="E7" s="116"/>
      <c r="F7" s="117">
        <v>42839</v>
      </c>
      <c r="G7" s="118"/>
      <c r="H7" s="119"/>
    </row>
    <row r="8" spans="1:8">
      <c r="A8" s="120"/>
      <c r="B8" s="121"/>
      <c r="C8" s="122"/>
      <c r="D8" s="123">
        <v>12975</v>
      </c>
      <c r="E8" s="124"/>
      <c r="F8" s="125">
        <v>22027</v>
      </c>
      <c r="G8" s="126"/>
      <c r="H8" s="127"/>
    </row>
    <row r="9" spans="1:8">
      <c r="A9" s="108" t="s">
        <v>525</v>
      </c>
      <c r="B9" s="113"/>
      <c r="C9" s="114"/>
      <c r="D9" s="115">
        <v>28574</v>
      </c>
      <c r="E9" s="116"/>
      <c r="F9" s="117">
        <v>50880</v>
      </c>
      <c r="G9" s="118"/>
      <c r="H9" s="119"/>
    </row>
    <row r="10" spans="1:8">
      <c r="A10" s="120"/>
      <c r="B10" s="121"/>
      <c r="C10" s="122"/>
      <c r="D10" s="123">
        <v>19929</v>
      </c>
      <c r="E10" s="124"/>
      <c r="F10" s="125">
        <v>26879</v>
      </c>
      <c r="G10" s="126"/>
      <c r="H10" s="127"/>
    </row>
    <row r="11" spans="1:8">
      <c r="A11" s="108" t="s">
        <v>526</v>
      </c>
      <c r="B11" s="113"/>
      <c r="C11" s="114"/>
      <c r="D11" s="115">
        <v>20109</v>
      </c>
      <c r="E11" s="116"/>
      <c r="F11" s="117">
        <v>63956</v>
      </c>
      <c r="G11" s="118"/>
      <c r="H11" s="119"/>
    </row>
    <row r="12" spans="1:8">
      <c r="A12" s="120"/>
      <c r="B12" s="121"/>
      <c r="C12" s="128"/>
      <c r="D12" s="123">
        <v>15669</v>
      </c>
      <c r="E12" s="124"/>
      <c r="F12" s="125">
        <v>29239</v>
      </c>
      <c r="G12" s="126"/>
      <c r="H12" s="127"/>
    </row>
    <row r="13" spans="1:8">
      <c r="A13" s="108"/>
      <c r="B13" s="113"/>
      <c r="C13" s="129"/>
      <c r="D13" s="130">
        <v>26424</v>
      </c>
      <c r="E13" s="131"/>
      <c r="F13" s="132">
        <v>50872</v>
      </c>
      <c r="G13" s="133"/>
      <c r="H13" s="119"/>
    </row>
    <row r="14" spans="1:8">
      <c r="A14" s="120"/>
      <c r="B14" s="121"/>
      <c r="C14" s="122"/>
      <c r="D14" s="123">
        <v>19450</v>
      </c>
      <c r="E14" s="124"/>
      <c r="F14" s="125">
        <v>26511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6.29</v>
      </c>
      <c r="C19" s="134">
        <f>ROUND(VALUE(SUBSTITUTE(実質収支比率等に係る経年分析!G$48,"▲","-")),2)</f>
        <v>6.31</v>
      </c>
      <c r="D19" s="134">
        <f>ROUND(VALUE(SUBSTITUTE(実質収支比率等に係る経年分析!H$48,"▲","-")),2)</f>
        <v>5.12</v>
      </c>
      <c r="E19" s="134">
        <f>ROUND(VALUE(SUBSTITUTE(実質収支比率等に係る経年分析!I$48,"▲","-")),2)</f>
        <v>6.51</v>
      </c>
      <c r="F19" s="134">
        <f>ROUND(VALUE(SUBSTITUTE(実質収支比率等に係る経年分析!J$48,"▲","-")),2)</f>
        <v>5.88</v>
      </c>
    </row>
    <row r="20" spans="1:11">
      <c r="A20" s="134" t="s">
        <v>43</v>
      </c>
      <c r="B20" s="134">
        <f>ROUND(VALUE(SUBSTITUTE(実質収支比率等に係る経年分析!F$47,"▲","-")),2)</f>
        <v>8.4700000000000006</v>
      </c>
      <c r="C20" s="134">
        <f>ROUND(VALUE(SUBSTITUTE(実質収支比率等に係る経年分析!G$47,"▲","-")),2)</f>
        <v>9.93</v>
      </c>
      <c r="D20" s="134">
        <f>ROUND(VALUE(SUBSTITUTE(実質収支比率等に係る経年分析!H$47,"▲","-")),2)</f>
        <v>11.26</v>
      </c>
      <c r="E20" s="134">
        <f>ROUND(VALUE(SUBSTITUTE(実質収支比率等に係る経年分析!I$47,"▲","-")),2)</f>
        <v>11.32</v>
      </c>
      <c r="F20" s="134">
        <f>ROUND(VALUE(SUBSTITUTE(実質収支比率等に係る経年分析!J$47,"▲","-")),2)</f>
        <v>11.45</v>
      </c>
    </row>
    <row r="21" spans="1:11">
      <c r="A21" s="134" t="s">
        <v>44</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1.6</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1.39</v>
      </c>
      <c r="F21" s="134">
        <f>IF(ISNUMBER(VALUE(SUBSTITUTE(実質収支比率等に係る経年分析!J$49,"▲","-"))),ROUND(VALUE(SUBSTITUTE(実質収支比率等に係る経年分析!J$49,"▲","-")),2),NA())</f>
        <v>0.19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白岡駅東部中央土地区画整理事業特別会計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野牛・高岩土地区画整理事業特別会計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5.1100000000000003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1139</v>
      </c>
      <c r="E42" s="136"/>
      <c r="F42" s="136"/>
      <c r="G42" s="136">
        <f>'実質公債費比率（分子）の構造'!L$52</f>
        <v>1114</v>
      </c>
      <c r="H42" s="136"/>
      <c r="I42" s="136"/>
      <c r="J42" s="136">
        <f>'実質公債費比率（分子）の構造'!M$52</f>
        <v>1158</v>
      </c>
      <c r="K42" s="136"/>
      <c r="L42" s="136"/>
      <c r="M42" s="136">
        <f>'実質公債費比率（分子）の構造'!N$52</f>
        <v>1172</v>
      </c>
      <c r="N42" s="136"/>
      <c r="O42" s="136"/>
      <c r="P42" s="136">
        <f>'実質公債費比率（分子）の構造'!O$52</f>
        <v>1214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191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148</v>
      </c>
      <c r="C45" s="136"/>
      <c r="D45" s="136"/>
      <c r="E45" s="136">
        <f>'実質公債費比率（分子）の構造'!L$49</f>
        <v>72</v>
      </c>
      <c r="F45" s="136"/>
      <c r="G45" s="136"/>
      <c r="H45" s="136">
        <f>'実質公債費比率（分子）の構造'!M$49</f>
        <v>72</v>
      </c>
      <c r="I45" s="136"/>
      <c r="J45" s="136"/>
      <c r="K45" s="136">
        <f>'実質公債費比率（分子）の構造'!N$49</f>
        <v>72</v>
      </c>
      <c r="L45" s="136"/>
      <c r="M45" s="136"/>
      <c r="N45" s="136">
        <f>'実質公債費比率（分子）の構造'!O$49</f>
        <v>88</v>
      </c>
      <c r="O45" s="136"/>
      <c r="P45" s="136"/>
    </row>
    <row r="46" spans="1:16">
      <c r="A46" s="136" t="s">
        <v>55</v>
      </c>
      <c r="B46" s="136">
        <f>'実質公債費比率（分子）の構造'!K$48</f>
        <v>429</v>
      </c>
      <c r="C46" s="136"/>
      <c r="D46" s="136"/>
      <c r="E46" s="136">
        <f>'実質公債費比率（分子）の構造'!L$48</f>
        <v>520</v>
      </c>
      <c r="F46" s="136"/>
      <c r="G46" s="136"/>
      <c r="H46" s="136">
        <f>'実質公債費比率（分子）の構造'!M$48</f>
        <v>537</v>
      </c>
      <c r="I46" s="136"/>
      <c r="J46" s="136"/>
      <c r="K46" s="136">
        <f>'実質公債費比率（分子）の構造'!N$48</f>
        <v>499</v>
      </c>
      <c r="L46" s="136"/>
      <c r="M46" s="136"/>
      <c r="N46" s="136">
        <f>'実質公債費比率（分子）の構造'!O$48</f>
        <v>325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1664</v>
      </c>
      <c r="C49" s="136"/>
      <c r="D49" s="136"/>
      <c r="E49" s="136">
        <f>'実質公債費比率（分子）の構造'!L$45</f>
        <v>1396</v>
      </c>
      <c r="F49" s="136"/>
      <c r="G49" s="136"/>
      <c r="H49" s="136">
        <f>'実質公債費比率（分子）の構造'!M$45</f>
        <v>1333</v>
      </c>
      <c r="I49" s="136"/>
      <c r="J49" s="136"/>
      <c r="K49" s="136">
        <f>'実質公債費比率（分子）の構造'!N$45</f>
        <v>1302</v>
      </c>
      <c r="L49" s="136"/>
      <c r="M49" s="136"/>
      <c r="N49" s="136">
        <f>'実質公債費比率（分子）の構造'!O$45</f>
        <v>1302</v>
      </c>
      <c r="O49" s="136"/>
      <c r="P49" s="136"/>
    </row>
    <row r="50" spans="1:16">
      <c r="A50" s="136" t="s">
        <v>59</v>
      </c>
      <c r="B50" s="136" t="e">
        <f>NA()</f>
        <v>#N/A</v>
      </c>
      <c r="C50" s="136">
        <f>IF(ISNUMBER('実質公債費比率（分子）の構造'!K$53),'実質公債費比率（分子）の構造'!K$53,NA())</f>
        <v>1123</v>
      </c>
      <c r="D50" s="136" t="e">
        <f>NA()</f>
        <v>#N/A</v>
      </c>
      <c r="E50" s="136" t="e">
        <f>NA()</f>
        <v>#N/A</v>
      </c>
      <c r="F50" s="136">
        <f>IF(ISNUMBER('実質公債費比率（分子）の構造'!L$53),'実質公債費比率（分子）の構造'!L$53,NA())</f>
        <v>1065</v>
      </c>
      <c r="G50" s="136" t="e">
        <f>NA()</f>
        <v>#N/A</v>
      </c>
      <c r="H50" s="136" t="e">
        <f>NA()</f>
        <v>#N/A</v>
      </c>
      <c r="I50" s="136">
        <f>IF(ISNUMBER('実質公債費比率（分子）の構造'!M$53),'実質公債費比率（分子）の構造'!M$53,NA())</f>
        <v>784</v>
      </c>
      <c r="J50" s="136" t="e">
        <f>NA()</f>
        <v>#N/A</v>
      </c>
      <c r="K50" s="136" t="e">
        <f>NA()</f>
        <v>#N/A</v>
      </c>
      <c r="L50" s="136">
        <f>IF(ISNUMBER('実質公債費比率（分子）の構造'!N$53),'実質公債費比率（分子）の構造'!N$53,NA())</f>
        <v>701</v>
      </c>
      <c r="M50" s="136" t="e">
        <f>NA()</f>
        <v>#N/A</v>
      </c>
      <c r="N50" s="136" t="e">
        <f>NA()</f>
        <v>#N/A</v>
      </c>
      <c r="O50" s="136">
        <f>IF(ISNUMBER('実質公債費比率（分子）の構造'!O$53),'実質公債費比率（分子）の構造'!O$53,NA())</f>
        <v>501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12598</v>
      </c>
      <c r="E56" s="135"/>
      <c r="F56" s="135"/>
      <c r="G56" s="135">
        <f>'将来負担比率（分子）の構造'!J$51</f>
        <v>12871</v>
      </c>
      <c r="H56" s="135"/>
      <c r="I56" s="135"/>
      <c r="J56" s="135">
        <f>'将来負担比率（分子）の構造'!K$51</f>
        <v>12956</v>
      </c>
      <c r="K56" s="135"/>
      <c r="L56" s="135"/>
      <c r="M56" s="135">
        <f>'将来負担比率（分子）の構造'!L$51</f>
        <v>12985</v>
      </c>
      <c r="N56" s="135"/>
      <c r="O56" s="135"/>
      <c r="P56" s="135">
        <f>'将来負担比率（分子）の構造'!M$51</f>
        <v>13255</v>
      </c>
    </row>
    <row r="57" spans="1:16">
      <c r="A57" s="135" t="s">
        <v>35</v>
      </c>
      <c r="B57" s="135"/>
      <c r="C57" s="135"/>
      <c r="D57" s="135">
        <f>'将来負担比率（分子）の構造'!I$50</f>
        <v>1145</v>
      </c>
      <c r="E57" s="135"/>
      <c r="F57" s="135"/>
      <c r="G57" s="135">
        <f>'将来負担比率（分子）の構造'!J$50</f>
        <v>1064</v>
      </c>
      <c r="H57" s="135"/>
      <c r="I57" s="135"/>
      <c r="J57" s="135">
        <f>'将来負担比率（分子）の構造'!K$50</f>
        <v>1102</v>
      </c>
      <c r="K57" s="135"/>
      <c r="L57" s="135"/>
      <c r="M57" s="135">
        <f>'将来負担比率（分子）の構造'!L$50</f>
        <v>501</v>
      </c>
      <c r="N57" s="135"/>
      <c r="O57" s="135"/>
      <c r="P57" s="135">
        <f>'将来負担比率（分子）の構造'!M$50</f>
        <v>532</v>
      </c>
    </row>
    <row r="58" spans="1:16">
      <c r="A58" s="135" t="s">
        <v>34</v>
      </c>
      <c r="B58" s="135"/>
      <c r="C58" s="135"/>
      <c r="D58" s="135">
        <f>'将来負担比率（分子）の構造'!I$49</f>
        <v>1515</v>
      </c>
      <c r="E58" s="135"/>
      <c r="F58" s="135"/>
      <c r="G58" s="135">
        <f>'将来負担比率（分子）の構造'!J$49</f>
        <v>1835</v>
      </c>
      <c r="H58" s="135"/>
      <c r="I58" s="135"/>
      <c r="J58" s="135">
        <f>'将来負担比率（分子）の構造'!K$49</f>
        <v>2207</v>
      </c>
      <c r="K58" s="135"/>
      <c r="L58" s="135"/>
      <c r="M58" s="135">
        <f>'将来負担比率（分子）の構造'!L$49</f>
        <v>2576</v>
      </c>
      <c r="N58" s="135"/>
      <c r="O58" s="135"/>
      <c r="P58" s="135">
        <f>'将来負担比率（分子）の構造'!M$49</f>
        <v>2964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1848</v>
      </c>
      <c r="C62" s="135"/>
      <c r="D62" s="135"/>
      <c r="E62" s="135">
        <f>'将来負担比率（分子）の構造'!J$45</f>
        <v>1592</v>
      </c>
      <c r="F62" s="135"/>
      <c r="G62" s="135"/>
      <c r="H62" s="135">
        <f>'将来負担比率（分子）の構造'!K$45</f>
        <v>1534</v>
      </c>
      <c r="I62" s="135"/>
      <c r="J62" s="135"/>
      <c r="K62" s="135">
        <f>'将来負担比率（分子）の構造'!L$45</f>
        <v>841</v>
      </c>
      <c r="L62" s="135"/>
      <c r="M62" s="135"/>
      <c r="N62" s="135">
        <f>'将来負担比率（分子）の構造'!M$45</f>
        <v>646</v>
      </c>
      <c r="O62" s="135"/>
      <c r="P62" s="135"/>
    </row>
    <row r="63" spans="1:16">
      <c r="A63" s="135" t="s">
        <v>28</v>
      </c>
      <c r="B63" s="135">
        <f>'将来負担比率（分子）の構造'!I$44</f>
        <v>528</v>
      </c>
      <c r="C63" s="135"/>
      <c r="D63" s="135"/>
      <c r="E63" s="135">
        <f>'将来負担比率（分子）の構造'!J$44</f>
        <v>466</v>
      </c>
      <c r="F63" s="135"/>
      <c r="G63" s="135"/>
      <c r="H63" s="135">
        <f>'将来負担比率（分子）の構造'!K$44</f>
        <v>442</v>
      </c>
      <c r="I63" s="135"/>
      <c r="J63" s="135"/>
      <c r="K63" s="135">
        <f>'将来負担比率（分子）の構造'!L$44</f>
        <v>436</v>
      </c>
      <c r="L63" s="135"/>
      <c r="M63" s="135"/>
      <c r="N63" s="135">
        <f>'将来負担比率（分子）の構造'!M$44</f>
        <v>464</v>
      </c>
      <c r="O63" s="135"/>
      <c r="P63" s="135"/>
    </row>
    <row r="64" spans="1:16">
      <c r="A64" s="135" t="s">
        <v>27</v>
      </c>
      <c r="B64" s="135">
        <f>'将来負担比率（分子）の構造'!I$43</f>
        <v>5611</v>
      </c>
      <c r="C64" s="135"/>
      <c r="D64" s="135"/>
      <c r="E64" s="135">
        <f>'将来負担比率（分子）の構造'!J$43</f>
        <v>5297</v>
      </c>
      <c r="F64" s="135"/>
      <c r="G64" s="135"/>
      <c r="H64" s="135">
        <f>'将来負担比率（分子）の構造'!K$43</f>
        <v>5273</v>
      </c>
      <c r="I64" s="135"/>
      <c r="J64" s="135"/>
      <c r="K64" s="135">
        <f>'将来負担比率（分子）の構造'!L$43</f>
        <v>4877</v>
      </c>
      <c r="L64" s="135"/>
      <c r="M64" s="135"/>
      <c r="N64" s="135">
        <f>'将来負担比率（分子）の構造'!M$43</f>
        <v>4484</v>
      </c>
      <c r="O64" s="135"/>
      <c r="P64" s="135"/>
    </row>
    <row r="65" spans="1:16">
      <c r="A65" s="135" t="s">
        <v>26</v>
      </c>
      <c r="B65" s="135">
        <f>'将来負担比率（分子）の構造'!I$42</f>
        <v>191</v>
      </c>
      <c r="C65" s="135"/>
      <c r="D65" s="135"/>
      <c r="E65" s="135" t="str">
        <f>'将来負担比率（分子）の構造'!J$42</f>
        <v>-</v>
      </c>
      <c r="F65" s="135"/>
      <c r="G65" s="135"/>
      <c r="H65" s="135">
        <f>'将来負担比率（分子）の構造'!K$42</f>
        <v>3</v>
      </c>
      <c r="I65" s="135"/>
      <c r="J65" s="135"/>
      <c r="K65" s="135" t="str">
        <f>'将来負担比率（分子）の構造'!L$42</f>
        <v>-</v>
      </c>
      <c r="L65" s="135"/>
      <c r="M65" s="135"/>
      <c r="N65" s="135">
        <f>'将来負担比率（分子）の構造'!M$42</f>
        <v>116</v>
      </c>
      <c r="O65" s="135"/>
      <c r="P65" s="135"/>
    </row>
    <row r="66" spans="1:16">
      <c r="A66" s="135" t="s">
        <v>25</v>
      </c>
      <c r="B66" s="135">
        <f>'将来負担比率（分子）の構造'!I$41</f>
        <v>12049</v>
      </c>
      <c r="C66" s="135"/>
      <c r="D66" s="135"/>
      <c r="E66" s="135">
        <f>'将来負担比率（分子）の構造'!J$41</f>
        <v>12006</v>
      </c>
      <c r="F66" s="135"/>
      <c r="G66" s="135"/>
      <c r="H66" s="135">
        <f>'将来負担比率（分子）の構造'!K$41</f>
        <v>11889</v>
      </c>
      <c r="I66" s="135"/>
      <c r="J66" s="135"/>
      <c r="K66" s="135">
        <f>'将来負担比率（分子）の構造'!L$41</f>
        <v>11863</v>
      </c>
      <c r="L66" s="135"/>
      <c r="M66" s="135"/>
      <c r="N66" s="135">
        <f>'将来負担比率（分子）の構造'!M$41</f>
        <v>11788</v>
      </c>
      <c r="O66" s="135"/>
      <c r="P66" s="135"/>
    </row>
    <row r="67" spans="1:16">
      <c r="A67" s="135" t="s">
        <v>63</v>
      </c>
      <c r="B67" s="135" t="e">
        <f>NA()</f>
        <v>#N/A</v>
      </c>
      <c r="C67" s="135">
        <f>IF(ISNUMBER('将来負担比率（分子）の構造'!I$52), IF('将来負担比率（分子）の構造'!I$52 &lt; 0, 0, '将来負担比率（分子）の構造'!I$52), NA())</f>
        <v>4968</v>
      </c>
      <c r="D67" s="135" t="e">
        <f>NA()</f>
        <v>#N/A</v>
      </c>
      <c r="E67" s="135" t="e">
        <f>NA()</f>
        <v>#N/A</v>
      </c>
      <c r="F67" s="135">
        <f>IF(ISNUMBER('将来負担比率（分子）の構造'!J$52), IF('将来負担比率（分子）の構造'!J$52 &lt; 0, 0, '将来負担比率（分子）の構造'!J$52), NA())</f>
        <v>3591</v>
      </c>
      <c r="G67" s="135" t="e">
        <f>NA()</f>
        <v>#N/A</v>
      </c>
      <c r="H67" s="135" t="e">
        <f>NA()</f>
        <v>#N/A</v>
      </c>
      <c r="I67" s="135">
        <f>IF(ISNUMBER('将来負担比率（分子）の構造'!K$52), IF('将来負担比率（分子）の構造'!K$52 &lt; 0, 0, '将来負担比率（分子）の構造'!K$52), NA())</f>
        <v>2875</v>
      </c>
      <c r="J67" s="135" t="e">
        <f>NA()</f>
        <v>#N/A</v>
      </c>
      <c r="K67" s="135" t="e">
        <f>NA()</f>
        <v>#N/A</v>
      </c>
      <c r="L67" s="135">
        <f>IF(ISNUMBER('将来負担比率（分子）の構造'!L$52), IF('将来負担比率（分子）の構造'!L$52 &lt; 0, 0, '将来負担比率（分子）の構造'!L$52), NA())</f>
        <v>1955</v>
      </c>
      <c r="M67" s="135" t="e">
        <f>NA()</f>
        <v>#N/A</v>
      </c>
      <c r="N67" s="135" t="e">
        <f>NA()</f>
        <v>#N/A</v>
      </c>
      <c r="O67" s="135">
        <f>IF(ISNUMBER('将来負担比率（分子）の構造'!M$52), IF('将来負担比率（分子）の構造'!M$52 &lt; 0, 0, '将来負担比率（分子）の構造'!M$52), NA())</f>
        <v>747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Q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6633509</v>
      </c>
      <c r="S5" s="581"/>
      <c r="T5" s="581"/>
      <c r="U5" s="581"/>
      <c r="V5" s="581"/>
      <c r="W5" s="581"/>
      <c r="X5" s="581"/>
      <c r="Y5" s="582"/>
      <c r="Z5" s="583">
        <v>51.1</v>
      </c>
      <c r="AA5" s="583"/>
      <c r="AB5" s="583"/>
      <c r="AC5" s="583"/>
      <c r="AD5" s="584">
        <v>6482623</v>
      </c>
      <c r="AE5" s="584"/>
      <c r="AF5" s="584"/>
      <c r="AG5" s="584"/>
      <c r="AH5" s="584"/>
      <c r="AI5" s="584"/>
      <c r="AJ5" s="584"/>
      <c r="AK5" s="584"/>
      <c r="AL5" s="585">
        <v>77.5</v>
      </c>
      <c r="AM5" s="586"/>
      <c r="AN5" s="586"/>
      <c r="AO5" s="587"/>
      <c r="AP5" s="577" t="s">
        <v>207</v>
      </c>
      <c r="AQ5" s="578"/>
      <c r="AR5" s="578"/>
      <c r="AS5" s="578"/>
      <c r="AT5" s="578"/>
      <c r="AU5" s="578"/>
      <c r="AV5" s="578"/>
      <c r="AW5" s="578"/>
      <c r="AX5" s="578"/>
      <c r="AY5" s="578"/>
      <c r="AZ5" s="578"/>
      <c r="BA5" s="578"/>
      <c r="BB5" s="578"/>
      <c r="BC5" s="578"/>
      <c r="BD5" s="578"/>
      <c r="BE5" s="578"/>
      <c r="BF5" s="579"/>
      <c r="BG5" s="591">
        <v>6482623</v>
      </c>
      <c r="BH5" s="592"/>
      <c r="BI5" s="592"/>
      <c r="BJ5" s="592"/>
      <c r="BK5" s="592"/>
      <c r="BL5" s="592"/>
      <c r="BM5" s="592"/>
      <c r="BN5" s="593"/>
      <c r="BO5" s="594">
        <v>97.7</v>
      </c>
      <c r="BP5" s="594"/>
      <c r="BQ5" s="594"/>
      <c r="BR5" s="594"/>
      <c r="BS5" s="595">
        <v>16756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137837</v>
      </c>
      <c r="S6" s="592"/>
      <c r="T6" s="592"/>
      <c r="U6" s="592"/>
      <c r="V6" s="592"/>
      <c r="W6" s="592"/>
      <c r="X6" s="592"/>
      <c r="Y6" s="593"/>
      <c r="Z6" s="594">
        <v>1.1000000000000001</v>
      </c>
      <c r="AA6" s="594"/>
      <c r="AB6" s="594"/>
      <c r="AC6" s="594"/>
      <c r="AD6" s="595">
        <v>137837</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6482623</v>
      </c>
      <c r="BH6" s="592"/>
      <c r="BI6" s="592"/>
      <c r="BJ6" s="592"/>
      <c r="BK6" s="592"/>
      <c r="BL6" s="592"/>
      <c r="BM6" s="592"/>
      <c r="BN6" s="593"/>
      <c r="BO6" s="594">
        <v>97.7</v>
      </c>
      <c r="BP6" s="594"/>
      <c r="BQ6" s="594"/>
      <c r="BR6" s="594"/>
      <c r="BS6" s="595">
        <v>16756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135511</v>
      </c>
      <c r="CS6" s="592"/>
      <c r="CT6" s="592"/>
      <c r="CU6" s="592"/>
      <c r="CV6" s="592"/>
      <c r="CW6" s="592"/>
      <c r="CX6" s="592"/>
      <c r="CY6" s="593"/>
      <c r="CZ6" s="594">
        <v>1.1000000000000001</v>
      </c>
      <c r="DA6" s="594"/>
      <c r="DB6" s="594"/>
      <c r="DC6" s="594"/>
      <c r="DD6" s="600" t="s">
        <v>214</v>
      </c>
      <c r="DE6" s="592"/>
      <c r="DF6" s="592"/>
      <c r="DG6" s="592"/>
      <c r="DH6" s="592"/>
      <c r="DI6" s="592"/>
      <c r="DJ6" s="592"/>
      <c r="DK6" s="592"/>
      <c r="DL6" s="592"/>
      <c r="DM6" s="592"/>
      <c r="DN6" s="592"/>
      <c r="DO6" s="592"/>
      <c r="DP6" s="593"/>
      <c r="DQ6" s="600">
        <v>135511</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13833</v>
      </c>
      <c r="S7" s="592"/>
      <c r="T7" s="592"/>
      <c r="U7" s="592"/>
      <c r="V7" s="592"/>
      <c r="W7" s="592"/>
      <c r="X7" s="592"/>
      <c r="Y7" s="593"/>
      <c r="Z7" s="594">
        <v>0.1</v>
      </c>
      <c r="AA7" s="594"/>
      <c r="AB7" s="594"/>
      <c r="AC7" s="594"/>
      <c r="AD7" s="595">
        <v>13833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3352704</v>
      </c>
      <c r="BH7" s="592"/>
      <c r="BI7" s="592"/>
      <c r="BJ7" s="592"/>
      <c r="BK7" s="592"/>
      <c r="BL7" s="592"/>
      <c r="BM7" s="592"/>
      <c r="BN7" s="593"/>
      <c r="BO7" s="594">
        <v>50.5</v>
      </c>
      <c r="BP7" s="594"/>
      <c r="BQ7" s="594"/>
      <c r="BR7" s="594"/>
      <c r="BS7" s="595">
        <v>16756</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1872899</v>
      </c>
      <c r="CS7" s="592"/>
      <c r="CT7" s="592"/>
      <c r="CU7" s="592"/>
      <c r="CV7" s="592"/>
      <c r="CW7" s="592"/>
      <c r="CX7" s="592"/>
      <c r="CY7" s="593"/>
      <c r="CZ7" s="594">
        <v>15.1</v>
      </c>
      <c r="DA7" s="594"/>
      <c r="DB7" s="594"/>
      <c r="DC7" s="594"/>
      <c r="DD7" s="600">
        <v>44537</v>
      </c>
      <c r="DE7" s="592"/>
      <c r="DF7" s="592"/>
      <c r="DG7" s="592"/>
      <c r="DH7" s="592"/>
      <c r="DI7" s="592"/>
      <c r="DJ7" s="592"/>
      <c r="DK7" s="592"/>
      <c r="DL7" s="592"/>
      <c r="DM7" s="592"/>
      <c r="DN7" s="592"/>
      <c r="DO7" s="592"/>
      <c r="DP7" s="593"/>
      <c r="DQ7" s="600">
        <v>1738329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29339</v>
      </c>
      <c r="S8" s="592"/>
      <c r="T8" s="592"/>
      <c r="U8" s="592"/>
      <c r="V8" s="592"/>
      <c r="W8" s="592"/>
      <c r="X8" s="592"/>
      <c r="Y8" s="593"/>
      <c r="Z8" s="594">
        <v>0.2</v>
      </c>
      <c r="AA8" s="594"/>
      <c r="AB8" s="594"/>
      <c r="AC8" s="594"/>
      <c r="AD8" s="595">
        <v>29339</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74654</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4221691</v>
      </c>
      <c r="CS8" s="592"/>
      <c r="CT8" s="592"/>
      <c r="CU8" s="592"/>
      <c r="CV8" s="592"/>
      <c r="CW8" s="592"/>
      <c r="CX8" s="592"/>
      <c r="CY8" s="593"/>
      <c r="CZ8" s="594">
        <v>34</v>
      </c>
      <c r="DA8" s="594"/>
      <c r="DB8" s="594"/>
      <c r="DC8" s="594"/>
      <c r="DD8" s="600">
        <v>50646</v>
      </c>
      <c r="DE8" s="592"/>
      <c r="DF8" s="592"/>
      <c r="DG8" s="592"/>
      <c r="DH8" s="592"/>
      <c r="DI8" s="592"/>
      <c r="DJ8" s="592"/>
      <c r="DK8" s="592"/>
      <c r="DL8" s="592"/>
      <c r="DM8" s="592"/>
      <c r="DN8" s="592"/>
      <c r="DO8" s="592"/>
      <c r="DP8" s="593"/>
      <c r="DQ8" s="600">
        <v>2298563</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48237</v>
      </c>
      <c r="S9" s="592"/>
      <c r="T9" s="592"/>
      <c r="U9" s="592"/>
      <c r="V9" s="592"/>
      <c r="W9" s="592"/>
      <c r="X9" s="592"/>
      <c r="Y9" s="593"/>
      <c r="Z9" s="594">
        <v>0.4</v>
      </c>
      <c r="AA9" s="594"/>
      <c r="AB9" s="594"/>
      <c r="AC9" s="594"/>
      <c r="AD9" s="595">
        <v>48237</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2908203</v>
      </c>
      <c r="BH9" s="592"/>
      <c r="BI9" s="592"/>
      <c r="BJ9" s="592"/>
      <c r="BK9" s="592"/>
      <c r="BL9" s="592"/>
      <c r="BM9" s="592"/>
      <c r="BN9" s="593"/>
      <c r="BO9" s="594">
        <v>43.8</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996366</v>
      </c>
      <c r="CS9" s="592"/>
      <c r="CT9" s="592"/>
      <c r="CU9" s="592"/>
      <c r="CV9" s="592"/>
      <c r="CW9" s="592"/>
      <c r="CX9" s="592"/>
      <c r="CY9" s="593"/>
      <c r="CZ9" s="594">
        <v>8</v>
      </c>
      <c r="DA9" s="594"/>
      <c r="DB9" s="594"/>
      <c r="DC9" s="594"/>
      <c r="DD9" s="600">
        <v>8101</v>
      </c>
      <c r="DE9" s="592"/>
      <c r="DF9" s="592"/>
      <c r="DG9" s="592"/>
      <c r="DH9" s="592"/>
      <c r="DI9" s="592"/>
      <c r="DJ9" s="592"/>
      <c r="DK9" s="592"/>
      <c r="DL9" s="592"/>
      <c r="DM9" s="592"/>
      <c r="DN9" s="592"/>
      <c r="DO9" s="592"/>
      <c r="DP9" s="593"/>
      <c r="DQ9" s="600">
        <v>902782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355572</v>
      </c>
      <c r="S10" s="592"/>
      <c r="T10" s="592"/>
      <c r="U10" s="592"/>
      <c r="V10" s="592"/>
      <c r="W10" s="592"/>
      <c r="X10" s="592"/>
      <c r="Y10" s="593"/>
      <c r="Z10" s="594">
        <v>2.7</v>
      </c>
      <c r="AA10" s="594"/>
      <c r="AB10" s="594"/>
      <c r="AC10" s="594"/>
      <c r="AD10" s="595">
        <v>355572</v>
      </c>
      <c r="AE10" s="595"/>
      <c r="AF10" s="595"/>
      <c r="AG10" s="595"/>
      <c r="AH10" s="595"/>
      <c r="AI10" s="595"/>
      <c r="AJ10" s="595"/>
      <c r="AK10" s="595"/>
      <c r="AL10" s="596">
        <v>4.2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95443</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84130</v>
      </c>
      <c r="CS10" s="592"/>
      <c r="CT10" s="592"/>
      <c r="CU10" s="592"/>
      <c r="CV10" s="592"/>
      <c r="CW10" s="592"/>
      <c r="CX10" s="592"/>
      <c r="CY10" s="593"/>
      <c r="CZ10" s="594">
        <v>0.7</v>
      </c>
      <c r="DA10" s="594"/>
      <c r="DB10" s="594"/>
      <c r="DC10" s="594"/>
      <c r="DD10" s="600" t="s">
        <v>111</v>
      </c>
      <c r="DE10" s="592"/>
      <c r="DF10" s="592"/>
      <c r="DG10" s="592"/>
      <c r="DH10" s="592"/>
      <c r="DI10" s="592"/>
      <c r="DJ10" s="592"/>
      <c r="DK10" s="592"/>
      <c r="DL10" s="592"/>
      <c r="DM10" s="592"/>
      <c r="DN10" s="592"/>
      <c r="DO10" s="592"/>
      <c r="DP10" s="593"/>
      <c r="DQ10" s="600">
        <v>60505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274404</v>
      </c>
      <c r="BH11" s="592"/>
      <c r="BI11" s="592"/>
      <c r="BJ11" s="592"/>
      <c r="BK11" s="592"/>
      <c r="BL11" s="592"/>
      <c r="BM11" s="592"/>
      <c r="BN11" s="593"/>
      <c r="BO11" s="594">
        <v>4.0999999999999996</v>
      </c>
      <c r="BP11" s="594"/>
      <c r="BQ11" s="594"/>
      <c r="BR11" s="594"/>
      <c r="BS11" s="600">
        <v>16756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200152</v>
      </c>
      <c r="CS11" s="592"/>
      <c r="CT11" s="592"/>
      <c r="CU11" s="592"/>
      <c r="CV11" s="592"/>
      <c r="CW11" s="592"/>
      <c r="CX11" s="592"/>
      <c r="CY11" s="593"/>
      <c r="CZ11" s="594">
        <v>1.6</v>
      </c>
      <c r="DA11" s="594"/>
      <c r="DB11" s="594"/>
      <c r="DC11" s="594"/>
      <c r="DD11" s="600">
        <v>55312</v>
      </c>
      <c r="DE11" s="592"/>
      <c r="DF11" s="592"/>
      <c r="DG11" s="592"/>
      <c r="DH11" s="592"/>
      <c r="DI11" s="592"/>
      <c r="DJ11" s="592"/>
      <c r="DK11" s="592"/>
      <c r="DL11" s="592"/>
      <c r="DM11" s="592"/>
      <c r="DN11" s="592"/>
      <c r="DO11" s="592"/>
      <c r="DP11" s="593"/>
      <c r="DQ11" s="600">
        <v>181189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2767433</v>
      </c>
      <c r="BH12" s="592"/>
      <c r="BI12" s="592"/>
      <c r="BJ12" s="592"/>
      <c r="BK12" s="592"/>
      <c r="BL12" s="592"/>
      <c r="BM12" s="592"/>
      <c r="BN12" s="593"/>
      <c r="BO12" s="594">
        <v>41.7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71142</v>
      </c>
      <c r="CS12" s="592"/>
      <c r="CT12" s="592"/>
      <c r="CU12" s="592"/>
      <c r="CV12" s="592"/>
      <c r="CW12" s="592"/>
      <c r="CX12" s="592"/>
      <c r="CY12" s="593"/>
      <c r="CZ12" s="594">
        <v>0.6</v>
      </c>
      <c r="DA12" s="594"/>
      <c r="DB12" s="594"/>
      <c r="DC12" s="594"/>
      <c r="DD12" s="600" t="s">
        <v>111</v>
      </c>
      <c r="DE12" s="592"/>
      <c r="DF12" s="592"/>
      <c r="DG12" s="592"/>
      <c r="DH12" s="592"/>
      <c r="DI12" s="592"/>
      <c r="DJ12" s="592"/>
      <c r="DK12" s="592"/>
      <c r="DL12" s="592"/>
      <c r="DM12" s="592"/>
      <c r="DN12" s="592"/>
      <c r="DO12" s="592"/>
      <c r="DP12" s="593"/>
      <c r="DQ12" s="600">
        <v>64889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54414</v>
      </c>
      <c r="S13" s="592"/>
      <c r="T13" s="592"/>
      <c r="U13" s="592"/>
      <c r="V13" s="592"/>
      <c r="W13" s="592"/>
      <c r="X13" s="592"/>
      <c r="Y13" s="593"/>
      <c r="Z13" s="594">
        <v>0.4</v>
      </c>
      <c r="AA13" s="594"/>
      <c r="AB13" s="594"/>
      <c r="AC13" s="594"/>
      <c r="AD13" s="595">
        <v>54414</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2763709</v>
      </c>
      <c r="BH13" s="592"/>
      <c r="BI13" s="592"/>
      <c r="BJ13" s="592"/>
      <c r="BK13" s="592"/>
      <c r="BL13" s="592"/>
      <c r="BM13" s="592"/>
      <c r="BN13" s="593"/>
      <c r="BO13" s="594">
        <v>41.7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1390890</v>
      </c>
      <c r="CS13" s="592"/>
      <c r="CT13" s="592"/>
      <c r="CU13" s="592"/>
      <c r="CV13" s="592"/>
      <c r="CW13" s="592"/>
      <c r="CX13" s="592"/>
      <c r="CY13" s="593"/>
      <c r="CZ13" s="594">
        <v>11.2</v>
      </c>
      <c r="DA13" s="594"/>
      <c r="DB13" s="594"/>
      <c r="DC13" s="594"/>
      <c r="DD13" s="600">
        <v>631278</v>
      </c>
      <c r="DE13" s="592"/>
      <c r="DF13" s="592"/>
      <c r="DG13" s="592"/>
      <c r="DH13" s="592"/>
      <c r="DI13" s="592"/>
      <c r="DJ13" s="592"/>
      <c r="DK13" s="592"/>
      <c r="DL13" s="592"/>
      <c r="DM13" s="592"/>
      <c r="DN13" s="592"/>
      <c r="DO13" s="592"/>
      <c r="DP13" s="593"/>
      <c r="DQ13" s="600">
        <v>1216185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60829</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669869</v>
      </c>
      <c r="CS14" s="592"/>
      <c r="CT14" s="592"/>
      <c r="CU14" s="592"/>
      <c r="CV14" s="592"/>
      <c r="CW14" s="592"/>
      <c r="CX14" s="592"/>
      <c r="CY14" s="593"/>
      <c r="CZ14" s="594">
        <v>5.4</v>
      </c>
      <c r="DA14" s="594"/>
      <c r="DB14" s="594"/>
      <c r="DC14" s="594"/>
      <c r="DD14" s="600">
        <v>18778</v>
      </c>
      <c r="DE14" s="592"/>
      <c r="DF14" s="592"/>
      <c r="DG14" s="592"/>
      <c r="DH14" s="592"/>
      <c r="DI14" s="592"/>
      <c r="DJ14" s="592"/>
      <c r="DK14" s="592"/>
      <c r="DL14" s="592"/>
      <c r="DM14" s="592"/>
      <c r="DN14" s="592"/>
      <c r="DO14" s="592"/>
      <c r="DP14" s="593"/>
      <c r="DQ14" s="600">
        <v>658349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37066</v>
      </c>
      <c r="S15" s="592"/>
      <c r="T15" s="592"/>
      <c r="U15" s="592"/>
      <c r="V15" s="592"/>
      <c r="W15" s="592"/>
      <c r="X15" s="592"/>
      <c r="Y15" s="593"/>
      <c r="Z15" s="594">
        <v>0.3</v>
      </c>
      <c r="AA15" s="594"/>
      <c r="AB15" s="594"/>
      <c r="AC15" s="594"/>
      <c r="AD15" s="595">
        <v>37066</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301657</v>
      </c>
      <c r="BH15" s="592"/>
      <c r="BI15" s="592"/>
      <c r="BJ15" s="592"/>
      <c r="BK15" s="592"/>
      <c r="BL15" s="592"/>
      <c r="BM15" s="592"/>
      <c r="BN15" s="593"/>
      <c r="BO15" s="594">
        <v>4.5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1483678</v>
      </c>
      <c r="CS15" s="592"/>
      <c r="CT15" s="592"/>
      <c r="CU15" s="592"/>
      <c r="CV15" s="592"/>
      <c r="CW15" s="592"/>
      <c r="CX15" s="592"/>
      <c r="CY15" s="593"/>
      <c r="CZ15" s="594">
        <v>11.9</v>
      </c>
      <c r="DA15" s="594"/>
      <c r="DB15" s="594"/>
      <c r="DC15" s="594"/>
      <c r="DD15" s="600">
        <v>222274</v>
      </c>
      <c r="DE15" s="592"/>
      <c r="DF15" s="592"/>
      <c r="DG15" s="592"/>
      <c r="DH15" s="592"/>
      <c r="DI15" s="592"/>
      <c r="DJ15" s="592"/>
      <c r="DK15" s="592"/>
      <c r="DL15" s="592"/>
      <c r="DM15" s="592"/>
      <c r="DN15" s="592"/>
      <c r="DO15" s="592"/>
      <c r="DP15" s="593"/>
      <c r="DQ15" s="600">
        <v>1249691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1334917</v>
      </c>
      <c r="S16" s="592"/>
      <c r="T16" s="592"/>
      <c r="U16" s="592"/>
      <c r="V16" s="592"/>
      <c r="W16" s="592"/>
      <c r="X16" s="592"/>
      <c r="Y16" s="593"/>
      <c r="Z16" s="594">
        <v>10.3</v>
      </c>
      <c r="AA16" s="594"/>
      <c r="AB16" s="594"/>
      <c r="AC16" s="594"/>
      <c r="AD16" s="595">
        <v>1172475</v>
      </c>
      <c r="AE16" s="595"/>
      <c r="AF16" s="595"/>
      <c r="AG16" s="595"/>
      <c r="AH16" s="595"/>
      <c r="AI16" s="595"/>
      <c r="AJ16" s="595"/>
      <c r="AK16" s="595"/>
      <c r="AL16" s="596">
        <v>14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1172475</v>
      </c>
      <c r="S17" s="592"/>
      <c r="T17" s="592"/>
      <c r="U17" s="592"/>
      <c r="V17" s="592"/>
      <c r="W17" s="592"/>
      <c r="X17" s="592"/>
      <c r="Y17" s="593"/>
      <c r="Z17" s="594">
        <v>9</v>
      </c>
      <c r="AA17" s="594"/>
      <c r="AB17" s="594"/>
      <c r="AC17" s="594"/>
      <c r="AD17" s="595">
        <v>1172475</v>
      </c>
      <c r="AE17" s="595"/>
      <c r="AF17" s="595"/>
      <c r="AG17" s="595"/>
      <c r="AH17" s="595"/>
      <c r="AI17" s="595"/>
      <c r="AJ17" s="595"/>
      <c r="AK17" s="595"/>
      <c r="AL17" s="596">
        <v>14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1302104</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1301328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162436</v>
      </c>
      <c r="S18" s="592"/>
      <c r="T18" s="592"/>
      <c r="U18" s="592"/>
      <c r="V18" s="592"/>
      <c r="W18" s="592"/>
      <c r="X18" s="592"/>
      <c r="Y18" s="593"/>
      <c r="Z18" s="594">
        <v>1.3</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150886</v>
      </c>
      <c r="BH19" s="592"/>
      <c r="BI19" s="592"/>
      <c r="BJ19" s="592"/>
      <c r="BK19" s="592"/>
      <c r="BL19" s="592"/>
      <c r="BM19" s="592"/>
      <c r="BN19" s="593"/>
      <c r="BO19" s="594">
        <v>2.2999999999999998</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8644724</v>
      </c>
      <c r="S20" s="592"/>
      <c r="T20" s="592"/>
      <c r="U20" s="592"/>
      <c r="V20" s="592"/>
      <c r="W20" s="592"/>
      <c r="X20" s="592"/>
      <c r="Y20" s="593"/>
      <c r="Z20" s="594">
        <v>66.599999999999994</v>
      </c>
      <c r="AA20" s="594"/>
      <c r="AB20" s="594"/>
      <c r="AC20" s="594"/>
      <c r="AD20" s="595">
        <v>8331396</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150886</v>
      </c>
      <c r="BH20" s="592"/>
      <c r="BI20" s="592"/>
      <c r="BJ20" s="592"/>
      <c r="BK20" s="592"/>
      <c r="BL20" s="592"/>
      <c r="BM20" s="592"/>
      <c r="BN20" s="593"/>
      <c r="BO20" s="594">
        <v>2.2999999999999998</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12428432</v>
      </c>
      <c r="CS20" s="592"/>
      <c r="CT20" s="592"/>
      <c r="CU20" s="592"/>
      <c r="CV20" s="592"/>
      <c r="CW20" s="592"/>
      <c r="CX20" s="592"/>
      <c r="CY20" s="593"/>
      <c r="CZ20" s="594">
        <v>100</v>
      </c>
      <c r="DA20" s="594"/>
      <c r="DB20" s="594"/>
      <c r="DC20" s="594"/>
      <c r="DD20" s="600">
        <v>1030926</v>
      </c>
      <c r="DE20" s="592"/>
      <c r="DF20" s="592"/>
      <c r="DG20" s="592"/>
      <c r="DH20" s="592"/>
      <c r="DI20" s="592"/>
      <c r="DJ20" s="592"/>
      <c r="DK20" s="592"/>
      <c r="DL20" s="592"/>
      <c r="DM20" s="592"/>
      <c r="DN20" s="592"/>
      <c r="DO20" s="592"/>
      <c r="DP20" s="593"/>
      <c r="DQ20" s="600">
        <v>9807321</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7524</v>
      </c>
      <c r="S21" s="592"/>
      <c r="T21" s="592"/>
      <c r="U21" s="592"/>
      <c r="V21" s="592"/>
      <c r="W21" s="592"/>
      <c r="X21" s="592"/>
      <c r="Y21" s="593"/>
      <c r="Z21" s="594">
        <v>0.1</v>
      </c>
      <c r="AA21" s="594"/>
      <c r="AB21" s="594"/>
      <c r="AC21" s="594"/>
      <c r="AD21" s="595">
        <v>7524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54225</v>
      </c>
      <c r="S22" s="592"/>
      <c r="T22" s="592"/>
      <c r="U22" s="592"/>
      <c r="V22" s="592"/>
      <c r="W22" s="592"/>
      <c r="X22" s="592"/>
      <c r="Y22" s="593"/>
      <c r="Z22" s="594">
        <v>0.4</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201716</v>
      </c>
      <c r="S23" s="592"/>
      <c r="T23" s="592"/>
      <c r="U23" s="592"/>
      <c r="V23" s="592"/>
      <c r="W23" s="592"/>
      <c r="X23" s="592"/>
      <c r="Y23" s="593"/>
      <c r="Z23" s="594">
        <v>1.6</v>
      </c>
      <c r="AA23" s="594"/>
      <c r="AB23" s="594"/>
      <c r="AC23" s="594"/>
      <c r="AD23" s="595">
        <v>21748</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150886</v>
      </c>
      <c r="BH23" s="592"/>
      <c r="BI23" s="592"/>
      <c r="BJ23" s="592"/>
      <c r="BK23" s="592"/>
      <c r="BL23" s="592"/>
      <c r="BM23" s="592"/>
      <c r="BN23" s="593"/>
      <c r="BO23" s="594">
        <v>2.2999999999999998</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24097</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5868410</v>
      </c>
      <c r="CS24" s="581"/>
      <c r="CT24" s="581"/>
      <c r="CU24" s="581"/>
      <c r="CV24" s="581"/>
      <c r="CW24" s="581"/>
      <c r="CX24" s="581"/>
      <c r="CY24" s="582"/>
      <c r="CZ24" s="618">
        <v>47.2</v>
      </c>
      <c r="DA24" s="619"/>
      <c r="DB24" s="619"/>
      <c r="DC24" s="620"/>
      <c r="DD24" s="617">
        <v>4071227</v>
      </c>
      <c r="DE24" s="581"/>
      <c r="DF24" s="581"/>
      <c r="DG24" s="581"/>
      <c r="DH24" s="581"/>
      <c r="DI24" s="581"/>
      <c r="DJ24" s="581"/>
      <c r="DK24" s="582"/>
      <c r="DL24" s="617">
        <v>4071153</v>
      </c>
      <c r="DM24" s="581"/>
      <c r="DN24" s="581"/>
      <c r="DO24" s="581"/>
      <c r="DP24" s="581"/>
      <c r="DQ24" s="581"/>
      <c r="DR24" s="581"/>
      <c r="DS24" s="581"/>
      <c r="DT24" s="581"/>
      <c r="DU24" s="581"/>
      <c r="DV24" s="582"/>
      <c r="DW24" s="585">
        <v>43.8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1381396</v>
      </c>
      <c r="S25" s="592"/>
      <c r="T25" s="592"/>
      <c r="U25" s="592"/>
      <c r="V25" s="592"/>
      <c r="W25" s="592"/>
      <c r="X25" s="592"/>
      <c r="Y25" s="593"/>
      <c r="Z25" s="594">
        <v>10.6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2251757</v>
      </c>
      <c r="CS25" s="623"/>
      <c r="CT25" s="623"/>
      <c r="CU25" s="623"/>
      <c r="CV25" s="623"/>
      <c r="CW25" s="623"/>
      <c r="CX25" s="623"/>
      <c r="CY25" s="624"/>
      <c r="CZ25" s="625">
        <v>18.100000000000001</v>
      </c>
      <c r="DA25" s="626"/>
      <c r="DB25" s="626"/>
      <c r="DC25" s="627"/>
      <c r="DD25" s="600">
        <v>1970405</v>
      </c>
      <c r="DE25" s="623"/>
      <c r="DF25" s="623"/>
      <c r="DG25" s="623"/>
      <c r="DH25" s="623"/>
      <c r="DI25" s="623"/>
      <c r="DJ25" s="623"/>
      <c r="DK25" s="624"/>
      <c r="DL25" s="600">
        <v>1970331</v>
      </c>
      <c r="DM25" s="623"/>
      <c r="DN25" s="623"/>
      <c r="DO25" s="623"/>
      <c r="DP25" s="623"/>
      <c r="DQ25" s="623"/>
      <c r="DR25" s="623"/>
      <c r="DS25" s="623"/>
      <c r="DT25" s="623"/>
      <c r="DU25" s="623"/>
      <c r="DV25" s="624"/>
      <c r="DW25" s="596">
        <v>21.2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1454282</v>
      </c>
      <c r="CS26" s="592"/>
      <c r="CT26" s="592"/>
      <c r="CU26" s="592"/>
      <c r="CV26" s="592"/>
      <c r="CW26" s="592"/>
      <c r="CX26" s="592"/>
      <c r="CY26" s="593"/>
      <c r="CZ26" s="625">
        <v>11.7</v>
      </c>
      <c r="DA26" s="626"/>
      <c r="DB26" s="626"/>
      <c r="DC26" s="627"/>
      <c r="DD26" s="600">
        <v>1347685</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666373</v>
      </c>
      <c r="S27" s="592"/>
      <c r="T27" s="592"/>
      <c r="U27" s="592"/>
      <c r="V27" s="592"/>
      <c r="W27" s="592"/>
      <c r="X27" s="592"/>
      <c r="Y27" s="593"/>
      <c r="Z27" s="594">
        <v>5.0999999999999996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6633509</v>
      </c>
      <c r="BH27" s="592"/>
      <c r="BI27" s="592"/>
      <c r="BJ27" s="592"/>
      <c r="BK27" s="592"/>
      <c r="BL27" s="592"/>
      <c r="BM27" s="592"/>
      <c r="BN27" s="593"/>
      <c r="BO27" s="594">
        <v>100</v>
      </c>
      <c r="BP27" s="594"/>
      <c r="BQ27" s="594"/>
      <c r="BR27" s="594"/>
      <c r="BS27" s="600">
        <v>16756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2314549</v>
      </c>
      <c r="CS27" s="623"/>
      <c r="CT27" s="623"/>
      <c r="CU27" s="623"/>
      <c r="CV27" s="623"/>
      <c r="CW27" s="623"/>
      <c r="CX27" s="623"/>
      <c r="CY27" s="624"/>
      <c r="CZ27" s="625">
        <v>18.600000000000001</v>
      </c>
      <c r="DA27" s="626"/>
      <c r="DB27" s="626"/>
      <c r="DC27" s="627"/>
      <c r="DD27" s="600">
        <v>799494</v>
      </c>
      <c r="DE27" s="623"/>
      <c r="DF27" s="623"/>
      <c r="DG27" s="623"/>
      <c r="DH27" s="623"/>
      <c r="DI27" s="623"/>
      <c r="DJ27" s="623"/>
      <c r="DK27" s="624"/>
      <c r="DL27" s="600">
        <v>799494</v>
      </c>
      <c r="DM27" s="623"/>
      <c r="DN27" s="623"/>
      <c r="DO27" s="623"/>
      <c r="DP27" s="623"/>
      <c r="DQ27" s="623"/>
      <c r="DR27" s="623"/>
      <c r="DS27" s="623"/>
      <c r="DT27" s="623"/>
      <c r="DU27" s="623"/>
      <c r="DV27" s="624"/>
      <c r="DW27" s="596">
        <v>8.6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44582</v>
      </c>
      <c r="S28" s="592"/>
      <c r="T28" s="592"/>
      <c r="U28" s="592"/>
      <c r="V28" s="592"/>
      <c r="W28" s="592"/>
      <c r="X28" s="592"/>
      <c r="Y28" s="593"/>
      <c r="Z28" s="594">
        <v>0.3</v>
      </c>
      <c r="AA28" s="594"/>
      <c r="AB28" s="594"/>
      <c r="AC28" s="594"/>
      <c r="AD28" s="595">
        <v>3314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1302104</v>
      </c>
      <c r="CS28" s="592"/>
      <c r="CT28" s="592"/>
      <c r="CU28" s="592"/>
      <c r="CV28" s="592"/>
      <c r="CW28" s="592"/>
      <c r="CX28" s="592"/>
      <c r="CY28" s="593"/>
      <c r="CZ28" s="625">
        <v>10.5</v>
      </c>
      <c r="DA28" s="626"/>
      <c r="DB28" s="626"/>
      <c r="DC28" s="627"/>
      <c r="DD28" s="600">
        <v>1301328</v>
      </c>
      <c r="DE28" s="592"/>
      <c r="DF28" s="592"/>
      <c r="DG28" s="592"/>
      <c r="DH28" s="592"/>
      <c r="DI28" s="592"/>
      <c r="DJ28" s="592"/>
      <c r="DK28" s="593"/>
      <c r="DL28" s="600">
        <v>1301328</v>
      </c>
      <c r="DM28" s="592"/>
      <c r="DN28" s="592"/>
      <c r="DO28" s="592"/>
      <c r="DP28" s="592"/>
      <c r="DQ28" s="592"/>
      <c r="DR28" s="592"/>
      <c r="DS28" s="592"/>
      <c r="DT28" s="592"/>
      <c r="DU28" s="592"/>
      <c r="DV28" s="593"/>
      <c r="DW28" s="596">
        <v>14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1301</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1302104</v>
      </c>
      <c r="CS29" s="623"/>
      <c r="CT29" s="623"/>
      <c r="CU29" s="623"/>
      <c r="CV29" s="623"/>
      <c r="CW29" s="623"/>
      <c r="CX29" s="623"/>
      <c r="CY29" s="624"/>
      <c r="CZ29" s="625">
        <v>10.5</v>
      </c>
      <c r="DA29" s="626"/>
      <c r="DB29" s="626"/>
      <c r="DC29" s="627"/>
      <c r="DD29" s="600">
        <v>1301328</v>
      </c>
      <c r="DE29" s="623"/>
      <c r="DF29" s="623"/>
      <c r="DG29" s="623"/>
      <c r="DH29" s="623"/>
      <c r="DI29" s="623"/>
      <c r="DJ29" s="623"/>
      <c r="DK29" s="624"/>
      <c r="DL29" s="600">
        <v>1301328</v>
      </c>
      <c r="DM29" s="623"/>
      <c r="DN29" s="623"/>
      <c r="DO29" s="623"/>
      <c r="DP29" s="623"/>
      <c r="DQ29" s="623"/>
      <c r="DR29" s="623"/>
      <c r="DS29" s="623"/>
      <c r="DT29" s="623"/>
      <c r="DU29" s="623"/>
      <c r="DV29" s="624"/>
      <c r="DW29" s="596">
        <v>14</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15703</v>
      </c>
      <c r="S30" s="592"/>
      <c r="T30" s="592"/>
      <c r="U30" s="592"/>
      <c r="V30" s="592"/>
      <c r="W30" s="592"/>
      <c r="X30" s="592"/>
      <c r="Y30" s="593"/>
      <c r="Z30" s="594">
        <v>0.1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95.1</v>
      </c>
      <c r="BN30" s="650"/>
      <c r="BO30" s="650"/>
      <c r="BP30" s="650"/>
      <c r="BQ30" s="651"/>
      <c r="BR30" s="649">
        <v>98.9</v>
      </c>
      <c r="BS30" s="650"/>
      <c r="BT30" s="650"/>
      <c r="BU30" s="650"/>
      <c r="BV30" s="650"/>
      <c r="BW30" s="650"/>
      <c r="BX30" s="586">
        <v>94.8</v>
      </c>
      <c r="BY30" s="650"/>
      <c r="BZ30" s="650"/>
      <c r="CA30" s="650"/>
      <c r="CB30" s="651"/>
      <c r="CD30" s="654"/>
      <c r="CE30" s="655"/>
      <c r="CF30" s="605" t="s">
        <v>291</v>
      </c>
      <c r="CG30" s="606"/>
      <c r="CH30" s="606"/>
      <c r="CI30" s="606"/>
      <c r="CJ30" s="606"/>
      <c r="CK30" s="606"/>
      <c r="CL30" s="606"/>
      <c r="CM30" s="606"/>
      <c r="CN30" s="606"/>
      <c r="CO30" s="606"/>
      <c r="CP30" s="606"/>
      <c r="CQ30" s="607"/>
      <c r="CR30" s="591">
        <v>1140317</v>
      </c>
      <c r="CS30" s="592"/>
      <c r="CT30" s="592"/>
      <c r="CU30" s="592"/>
      <c r="CV30" s="592"/>
      <c r="CW30" s="592"/>
      <c r="CX30" s="592"/>
      <c r="CY30" s="593"/>
      <c r="CZ30" s="625">
        <v>9.1999999999999993</v>
      </c>
      <c r="DA30" s="626"/>
      <c r="DB30" s="626"/>
      <c r="DC30" s="627"/>
      <c r="DD30" s="600">
        <v>1139541</v>
      </c>
      <c r="DE30" s="592"/>
      <c r="DF30" s="592"/>
      <c r="DG30" s="592"/>
      <c r="DH30" s="592"/>
      <c r="DI30" s="592"/>
      <c r="DJ30" s="592"/>
      <c r="DK30" s="593"/>
      <c r="DL30" s="600">
        <v>1139541</v>
      </c>
      <c r="DM30" s="592"/>
      <c r="DN30" s="592"/>
      <c r="DO30" s="592"/>
      <c r="DP30" s="592"/>
      <c r="DQ30" s="592"/>
      <c r="DR30" s="592"/>
      <c r="DS30" s="592"/>
      <c r="DT30" s="592"/>
      <c r="DU30" s="592"/>
      <c r="DV30" s="593"/>
      <c r="DW30" s="596">
        <v>12.2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714257</v>
      </c>
      <c r="S31" s="592"/>
      <c r="T31" s="592"/>
      <c r="U31" s="592"/>
      <c r="V31" s="592"/>
      <c r="W31" s="592"/>
      <c r="X31" s="592"/>
      <c r="Y31" s="593"/>
      <c r="Z31" s="594">
        <v>5.5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95</v>
      </c>
      <c r="BN31" s="647"/>
      <c r="BO31" s="647"/>
      <c r="BP31" s="647"/>
      <c r="BQ31" s="648"/>
      <c r="BR31" s="646">
        <v>98.8</v>
      </c>
      <c r="BS31" s="623"/>
      <c r="BT31" s="623"/>
      <c r="BU31" s="623"/>
      <c r="BV31" s="623"/>
      <c r="BW31" s="623"/>
      <c r="BX31" s="597">
        <v>94.9</v>
      </c>
      <c r="BY31" s="647"/>
      <c r="BZ31" s="647"/>
      <c r="CA31" s="647"/>
      <c r="CB31" s="648"/>
      <c r="CD31" s="654"/>
      <c r="CE31" s="655"/>
      <c r="CF31" s="605" t="s">
        <v>295</v>
      </c>
      <c r="CG31" s="606"/>
      <c r="CH31" s="606"/>
      <c r="CI31" s="606"/>
      <c r="CJ31" s="606"/>
      <c r="CK31" s="606"/>
      <c r="CL31" s="606"/>
      <c r="CM31" s="606"/>
      <c r="CN31" s="606"/>
      <c r="CO31" s="606"/>
      <c r="CP31" s="606"/>
      <c r="CQ31" s="607"/>
      <c r="CR31" s="591">
        <v>161787</v>
      </c>
      <c r="CS31" s="623"/>
      <c r="CT31" s="623"/>
      <c r="CU31" s="623"/>
      <c r="CV31" s="623"/>
      <c r="CW31" s="623"/>
      <c r="CX31" s="623"/>
      <c r="CY31" s="624"/>
      <c r="CZ31" s="625">
        <v>1.3</v>
      </c>
      <c r="DA31" s="626"/>
      <c r="DB31" s="626"/>
      <c r="DC31" s="627"/>
      <c r="DD31" s="600">
        <v>161787</v>
      </c>
      <c r="DE31" s="623"/>
      <c r="DF31" s="623"/>
      <c r="DG31" s="623"/>
      <c r="DH31" s="623"/>
      <c r="DI31" s="623"/>
      <c r="DJ31" s="623"/>
      <c r="DK31" s="624"/>
      <c r="DL31" s="600">
        <v>161787</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165806</v>
      </c>
      <c r="S32" s="592"/>
      <c r="T32" s="592"/>
      <c r="U32" s="592"/>
      <c r="V32" s="592"/>
      <c r="W32" s="592"/>
      <c r="X32" s="592"/>
      <c r="Y32" s="593"/>
      <c r="Z32" s="594">
        <v>1.3</v>
      </c>
      <c r="AA32" s="594"/>
      <c r="AB32" s="594"/>
      <c r="AC32" s="594"/>
      <c r="AD32" s="595">
        <v>3381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v>
      </c>
      <c r="BH32" s="659"/>
      <c r="BI32" s="659"/>
      <c r="BJ32" s="659"/>
      <c r="BK32" s="659"/>
      <c r="BL32" s="659"/>
      <c r="BM32" s="660">
        <v>94.8</v>
      </c>
      <c r="BN32" s="659"/>
      <c r="BO32" s="659"/>
      <c r="BP32" s="659"/>
      <c r="BQ32" s="661"/>
      <c r="BR32" s="658">
        <v>98.9</v>
      </c>
      <c r="BS32" s="659"/>
      <c r="BT32" s="659"/>
      <c r="BU32" s="659"/>
      <c r="BV32" s="659"/>
      <c r="BW32" s="659"/>
      <c r="BX32" s="660">
        <v>94.2</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1065600</v>
      </c>
      <c r="S33" s="592"/>
      <c r="T33" s="592"/>
      <c r="U33" s="592"/>
      <c r="V33" s="592"/>
      <c r="W33" s="592"/>
      <c r="X33" s="592"/>
      <c r="Y33" s="593"/>
      <c r="Z33" s="594">
        <v>8.1999999999999993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5529096</v>
      </c>
      <c r="CS33" s="623"/>
      <c r="CT33" s="623"/>
      <c r="CU33" s="623"/>
      <c r="CV33" s="623"/>
      <c r="CW33" s="623"/>
      <c r="CX33" s="623"/>
      <c r="CY33" s="624"/>
      <c r="CZ33" s="625">
        <v>44.5</v>
      </c>
      <c r="DA33" s="626"/>
      <c r="DB33" s="626"/>
      <c r="DC33" s="627"/>
      <c r="DD33" s="600">
        <v>5057068</v>
      </c>
      <c r="DE33" s="623"/>
      <c r="DF33" s="623"/>
      <c r="DG33" s="623"/>
      <c r="DH33" s="623"/>
      <c r="DI33" s="623"/>
      <c r="DJ33" s="623"/>
      <c r="DK33" s="624"/>
      <c r="DL33" s="600">
        <v>3764833</v>
      </c>
      <c r="DM33" s="623"/>
      <c r="DN33" s="623"/>
      <c r="DO33" s="623"/>
      <c r="DP33" s="623"/>
      <c r="DQ33" s="623"/>
      <c r="DR33" s="623"/>
      <c r="DS33" s="623"/>
      <c r="DT33" s="623"/>
      <c r="DU33" s="623"/>
      <c r="DV33" s="624"/>
      <c r="DW33" s="596">
        <v>40.5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1626914</v>
      </c>
      <c r="CS34" s="592"/>
      <c r="CT34" s="592"/>
      <c r="CU34" s="592"/>
      <c r="CV34" s="592"/>
      <c r="CW34" s="592"/>
      <c r="CX34" s="592"/>
      <c r="CY34" s="593"/>
      <c r="CZ34" s="625">
        <v>13.1</v>
      </c>
      <c r="DA34" s="626"/>
      <c r="DB34" s="626"/>
      <c r="DC34" s="627"/>
      <c r="DD34" s="600">
        <v>1430285</v>
      </c>
      <c r="DE34" s="592"/>
      <c r="DF34" s="592"/>
      <c r="DG34" s="592"/>
      <c r="DH34" s="592"/>
      <c r="DI34" s="592"/>
      <c r="DJ34" s="592"/>
      <c r="DK34" s="593"/>
      <c r="DL34" s="600">
        <v>1430214</v>
      </c>
      <c r="DM34" s="592"/>
      <c r="DN34" s="592"/>
      <c r="DO34" s="592"/>
      <c r="DP34" s="592"/>
      <c r="DQ34" s="592"/>
      <c r="DR34" s="592"/>
      <c r="DS34" s="592"/>
      <c r="DT34" s="592"/>
      <c r="DU34" s="592"/>
      <c r="DV34" s="593"/>
      <c r="DW34" s="596">
        <v>15.4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938100</v>
      </c>
      <c r="S35" s="592"/>
      <c r="T35" s="592"/>
      <c r="U35" s="592"/>
      <c r="V35" s="592"/>
      <c r="W35" s="592"/>
      <c r="X35" s="592"/>
      <c r="Y35" s="593"/>
      <c r="Z35" s="594">
        <v>7.2</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1548156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210079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82178</v>
      </c>
      <c r="CS35" s="623"/>
      <c r="CT35" s="623"/>
      <c r="CU35" s="623"/>
      <c r="CV35" s="623"/>
      <c r="CW35" s="623"/>
      <c r="CX35" s="623"/>
      <c r="CY35" s="624"/>
      <c r="CZ35" s="625">
        <v>0.7</v>
      </c>
      <c r="DA35" s="626"/>
      <c r="DB35" s="626"/>
      <c r="DC35" s="627"/>
      <c r="DD35" s="600">
        <v>82178</v>
      </c>
      <c r="DE35" s="623"/>
      <c r="DF35" s="623"/>
      <c r="DG35" s="623"/>
      <c r="DH35" s="623"/>
      <c r="DI35" s="623"/>
      <c r="DJ35" s="623"/>
      <c r="DK35" s="624"/>
      <c r="DL35" s="600">
        <v>82178</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12987304</v>
      </c>
      <c r="S36" s="664"/>
      <c r="T36" s="664"/>
      <c r="U36" s="664"/>
      <c r="V36" s="664"/>
      <c r="W36" s="664"/>
      <c r="X36" s="664"/>
      <c r="Y36" s="665"/>
      <c r="Z36" s="666">
        <v>100</v>
      </c>
      <c r="AA36" s="666"/>
      <c r="AB36" s="666"/>
      <c r="AC36" s="666"/>
      <c r="AD36" s="667">
        <v>8367363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447570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162114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1808132</v>
      </c>
      <c r="CS36" s="592"/>
      <c r="CT36" s="592"/>
      <c r="CU36" s="592"/>
      <c r="CV36" s="592"/>
      <c r="CW36" s="592"/>
      <c r="CX36" s="592"/>
      <c r="CY36" s="593"/>
      <c r="CZ36" s="625">
        <v>14.5</v>
      </c>
      <c r="DA36" s="626"/>
      <c r="DB36" s="626"/>
      <c r="DC36" s="627"/>
      <c r="DD36" s="600">
        <v>1682843</v>
      </c>
      <c r="DE36" s="592"/>
      <c r="DF36" s="592"/>
      <c r="DG36" s="592"/>
      <c r="DH36" s="592"/>
      <c r="DI36" s="592"/>
      <c r="DJ36" s="592"/>
      <c r="DK36" s="593"/>
      <c r="DL36" s="600">
        <v>1195693</v>
      </c>
      <c r="DM36" s="592"/>
      <c r="DN36" s="592"/>
      <c r="DO36" s="592"/>
      <c r="DP36" s="592"/>
      <c r="DQ36" s="592"/>
      <c r="DR36" s="592"/>
      <c r="DS36" s="592"/>
      <c r="DT36" s="592"/>
      <c r="DU36" s="592"/>
      <c r="DV36" s="593"/>
      <c r="DW36" s="596">
        <v>12.8</v>
      </c>
      <c r="DX36" s="621"/>
      <c r="DY36" s="621"/>
      <c r="DZ36" s="621"/>
      <c r="EA36" s="621"/>
      <c r="EB36" s="621"/>
      <c r="EC36" s="622"/>
    </row>
    <row r="37" spans="2:133" ht="11.25" customHeight="1">
      <c r="AQ37" s="670" t="s">
        <v>313</v>
      </c>
      <c r="AR37" s="671"/>
      <c r="AS37" s="671"/>
      <c r="AT37" s="671"/>
      <c r="AU37" s="671"/>
      <c r="AV37" s="671"/>
      <c r="AW37" s="671"/>
      <c r="AX37" s="671"/>
      <c r="AY37" s="672"/>
      <c r="AZ37" s="591">
        <v>22251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7228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1176212</v>
      </c>
      <c r="CS37" s="623"/>
      <c r="CT37" s="623"/>
      <c r="CU37" s="623"/>
      <c r="CV37" s="623"/>
      <c r="CW37" s="623"/>
      <c r="CX37" s="623"/>
      <c r="CY37" s="624"/>
      <c r="CZ37" s="625">
        <v>9.5</v>
      </c>
      <c r="DA37" s="626"/>
      <c r="DB37" s="626"/>
      <c r="DC37" s="627"/>
      <c r="DD37" s="600">
        <v>1176212</v>
      </c>
      <c r="DE37" s="623"/>
      <c r="DF37" s="623"/>
      <c r="DG37" s="623"/>
      <c r="DH37" s="623"/>
      <c r="DI37" s="623"/>
      <c r="DJ37" s="623"/>
      <c r="DK37" s="624"/>
      <c r="DL37" s="600">
        <v>920427</v>
      </c>
      <c r="DM37" s="623"/>
      <c r="DN37" s="623"/>
      <c r="DO37" s="623"/>
      <c r="DP37" s="623"/>
      <c r="DQ37" s="623"/>
      <c r="DR37" s="623"/>
      <c r="DS37" s="623"/>
      <c r="DT37" s="623"/>
      <c r="DU37" s="623"/>
      <c r="DV37" s="624"/>
      <c r="DW37" s="596">
        <v>9.9</v>
      </c>
      <c r="DX37" s="621"/>
      <c r="DY37" s="621"/>
      <c r="DZ37" s="621"/>
      <c r="EA37" s="621"/>
      <c r="EB37" s="621"/>
      <c r="EC37" s="622"/>
    </row>
    <row r="38" spans="2:133" ht="11.25" customHeight="1">
      <c r="AQ38" s="670" t="s">
        <v>316</v>
      </c>
      <c r="AR38" s="671"/>
      <c r="AS38" s="671"/>
      <c r="AT38" s="671"/>
      <c r="AU38" s="671"/>
      <c r="AV38" s="671"/>
      <c r="AW38" s="671"/>
      <c r="AX38" s="671"/>
      <c r="AY38" s="672"/>
      <c r="AZ38" s="591">
        <v>8304</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12718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1525905</v>
      </c>
      <c r="CS38" s="592"/>
      <c r="CT38" s="592"/>
      <c r="CU38" s="592"/>
      <c r="CV38" s="592"/>
      <c r="CW38" s="592"/>
      <c r="CX38" s="592"/>
      <c r="CY38" s="593"/>
      <c r="CZ38" s="625">
        <v>12.3</v>
      </c>
      <c r="DA38" s="626"/>
      <c r="DB38" s="626"/>
      <c r="DC38" s="627"/>
      <c r="DD38" s="600">
        <v>1411328</v>
      </c>
      <c r="DE38" s="592"/>
      <c r="DF38" s="592"/>
      <c r="DG38" s="592"/>
      <c r="DH38" s="592"/>
      <c r="DI38" s="592"/>
      <c r="DJ38" s="592"/>
      <c r="DK38" s="593"/>
      <c r="DL38" s="600">
        <v>1056748</v>
      </c>
      <c r="DM38" s="592"/>
      <c r="DN38" s="592"/>
      <c r="DO38" s="592"/>
      <c r="DP38" s="592"/>
      <c r="DQ38" s="592"/>
      <c r="DR38" s="592"/>
      <c r="DS38" s="592"/>
      <c r="DT38" s="592"/>
      <c r="DU38" s="592"/>
      <c r="DV38" s="593"/>
      <c r="DW38" s="596">
        <v>11.4</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453240</v>
      </c>
      <c r="CS39" s="623"/>
      <c r="CT39" s="623"/>
      <c r="CU39" s="623"/>
      <c r="CV39" s="623"/>
      <c r="CW39" s="623"/>
      <c r="CX39" s="623"/>
      <c r="CY39" s="624"/>
      <c r="CZ39" s="625">
        <v>3.6</v>
      </c>
      <c r="DA39" s="626"/>
      <c r="DB39" s="626"/>
      <c r="DC39" s="627"/>
      <c r="DD39" s="600">
        <v>450434</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271661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32727</v>
      </c>
      <c r="CS40" s="592"/>
      <c r="CT40" s="592"/>
      <c r="CU40" s="592"/>
      <c r="CV40" s="592"/>
      <c r="CW40" s="592"/>
      <c r="CX40" s="592"/>
      <c r="CY40" s="593"/>
      <c r="CZ40" s="625">
        <v>0.3</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798370</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1030926</v>
      </c>
      <c r="CS42" s="592"/>
      <c r="CT42" s="592"/>
      <c r="CU42" s="592"/>
      <c r="CV42" s="592"/>
      <c r="CW42" s="592"/>
      <c r="CX42" s="592"/>
      <c r="CY42" s="593"/>
      <c r="CZ42" s="625">
        <v>8.3000000000000007</v>
      </c>
      <c r="DA42" s="674"/>
      <c r="DB42" s="674"/>
      <c r="DC42" s="675"/>
      <c r="DD42" s="600">
        <v>679026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51514</v>
      </c>
      <c r="CS43" s="623"/>
      <c r="CT43" s="623"/>
      <c r="CU43" s="623"/>
      <c r="CV43" s="623"/>
      <c r="CW43" s="623"/>
      <c r="CX43" s="623"/>
      <c r="CY43" s="624"/>
      <c r="CZ43" s="625">
        <v>0.4</v>
      </c>
      <c r="DA43" s="626"/>
      <c r="DB43" s="626"/>
      <c r="DC43" s="627"/>
      <c r="DD43" s="600">
        <v>51514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1030926</v>
      </c>
      <c r="CS44" s="592"/>
      <c r="CT44" s="592"/>
      <c r="CU44" s="592"/>
      <c r="CV44" s="592"/>
      <c r="CW44" s="592"/>
      <c r="CX44" s="592"/>
      <c r="CY44" s="593"/>
      <c r="CZ44" s="625">
        <v>8.3000000000000007</v>
      </c>
      <c r="DA44" s="674"/>
      <c r="DB44" s="674"/>
      <c r="DC44" s="675"/>
      <c r="DD44" s="600">
        <v>679026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227618</v>
      </c>
      <c r="CS45" s="623"/>
      <c r="CT45" s="623"/>
      <c r="CU45" s="623"/>
      <c r="CV45" s="623"/>
      <c r="CW45" s="623"/>
      <c r="CX45" s="623"/>
      <c r="CY45" s="624"/>
      <c r="CZ45" s="625">
        <v>1.8</v>
      </c>
      <c r="DA45" s="626"/>
      <c r="DB45" s="626"/>
      <c r="DC45" s="627"/>
      <c r="DD45" s="600">
        <v>42910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803308</v>
      </c>
      <c r="CS46" s="592"/>
      <c r="CT46" s="592"/>
      <c r="CU46" s="592"/>
      <c r="CV46" s="592"/>
      <c r="CW46" s="592"/>
      <c r="CX46" s="592"/>
      <c r="CY46" s="593"/>
      <c r="CZ46" s="625">
        <v>6.5</v>
      </c>
      <c r="DA46" s="674"/>
      <c r="DB46" s="674"/>
      <c r="DC46" s="675"/>
      <c r="DD46" s="600">
        <v>636116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12428432</v>
      </c>
      <c r="CS49" s="659"/>
      <c r="CT49" s="659"/>
      <c r="CU49" s="659"/>
      <c r="CV49" s="659"/>
      <c r="CW49" s="659"/>
      <c r="CX49" s="659"/>
      <c r="CY49" s="686"/>
      <c r="CZ49" s="687">
        <v>100</v>
      </c>
      <c r="DA49" s="688"/>
      <c r="DB49" s="688"/>
      <c r="DC49" s="689"/>
      <c r="DD49" s="690">
        <v>9807321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12949.593999999999</v>
      </c>
      <c r="R7" s="721"/>
      <c r="S7" s="721"/>
      <c r="T7" s="721"/>
      <c r="U7" s="721"/>
      <c r="V7" s="721">
        <v>12390.723</v>
      </c>
      <c r="W7" s="721"/>
      <c r="X7" s="721"/>
      <c r="Y7" s="721"/>
      <c r="Z7" s="721"/>
      <c r="AA7" s="721">
        <v>558.87099999999998</v>
      </c>
      <c r="AB7" s="721"/>
      <c r="AC7" s="721"/>
      <c r="AD7" s="721"/>
      <c r="AE7" s="722"/>
      <c r="AF7" s="723">
        <v>544</v>
      </c>
      <c r="AG7" s="724"/>
      <c r="AH7" s="724"/>
      <c r="AI7" s="724"/>
      <c r="AJ7" s="725"/>
      <c r="AK7" s="760">
        <v>15.664999999999999</v>
      </c>
      <c r="AL7" s="761"/>
      <c r="AM7" s="761"/>
      <c r="AN7" s="761"/>
      <c r="AO7" s="761"/>
      <c r="AP7" s="761">
        <v>11788.364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-8.4000000000000005E-2</v>
      </c>
      <c r="CI7" s="758"/>
      <c r="CJ7" s="758"/>
      <c r="CK7" s="758"/>
      <c r="CL7" s="759"/>
      <c r="CM7" s="757">
        <v>120.158</v>
      </c>
      <c r="CN7" s="758"/>
      <c r="CO7" s="758"/>
      <c r="CP7" s="758"/>
      <c r="CQ7" s="759"/>
      <c r="CR7" s="757">
        <v>2</v>
      </c>
      <c r="CS7" s="758"/>
      <c r="CT7" s="758"/>
      <c r="CU7" s="758"/>
      <c r="CV7" s="759"/>
      <c r="CW7" s="757"/>
      <c r="CX7" s="758"/>
      <c r="CY7" s="758"/>
      <c r="CZ7" s="758"/>
      <c r="DA7" s="759"/>
      <c r="DB7" s="757">
        <v>116.121</v>
      </c>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-7.1669999999999998</v>
      </c>
      <c r="CI8" s="768"/>
      <c r="CJ8" s="768"/>
      <c r="CK8" s="768"/>
      <c r="CL8" s="769"/>
      <c r="CM8" s="767">
        <v>32.283000000000001</v>
      </c>
      <c r="CN8" s="768"/>
      <c r="CO8" s="768"/>
      <c r="CP8" s="768"/>
      <c r="CQ8" s="769"/>
      <c r="CR8" s="767">
        <v>5.05</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12949.593999999999</v>
      </c>
      <c r="R23" s="780"/>
      <c r="S23" s="780"/>
      <c r="T23" s="780"/>
      <c r="U23" s="780"/>
      <c r="V23" s="780">
        <v>12390.723</v>
      </c>
      <c r="W23" s="780"/>
      <c r="X23" s="780"/>
      <c r="Y23" s="780"/>
      <c r="Z23" s="780"/>
      <c r="AA23" s="780">
        <v>558.87099999999998</v>
      </c>
      <c r="AB23" s="780"/>
      <c r="AC23" s="780"/>
      <c r="AD23" s="780"/>
      <c r="AE23" s="781"/>
      <c r="AF23" s="782">
        <v>544</v>
      </c>
      <c r="AG23" s="780"/>
      <c r="AH23" s="780"/>
      <c r="AI23" s="780"/>
      <c r="AJ23" s="783"/>
      <c r="AK23" s="784"/>
      <c r="AL23" s="785"/>
      <c r="AM23" s="785"/>
      <c r="AN23" s="785"/>
      <c r="AO23" s="785"/>
      <c r="AP23" s="780">
        <v>11788.364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5320.9880000000003</v>
      </c>
      <c r="R28" s="809"/>
      <c r="S28" s="809"/>
      <c r="T28" s="809"/>
      <c r="U28" s="809"/>
      <c r="V28" s="809">
        <v>5110.9089999999997</v>
      </c>
      <c r="W28" s="809"/>
      <c r="X28" s="809"/>
      <c r="Y28" s="809"/>
      <c r="Z28" s="809"/>
      <c r="AA28" s="809">
        <v>210.07900000000001</v>
      </c>
      <c r="AB28" s="809"/>
      <c r="AC28" s="809"/>
      <c r="AD28" s="809"/>
      <c r="AE28" s="810"/>
      <c r="AF28" s="811">
        <v>210</v>
      </c>
      <c r="AG28" s="809"/>
      <c r="AH28" s="809"/>
      <c r="AI28" s="809"/>
      <c r="AJ28" s="812"/>
      <c r="AK28" s="813">
        <v>203.26954499999999</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2545.884</v>
      </c>
      <c r="R29" s="745"/>
      <c r="S29" s="745"/>
      <c r="T29" s="745"/>
      <c r="U29" s="745"/>
      <c r="V29" s="745">
        <v>2474.9749999999999</v>
      </c>
      <c r="W29" s="745"/>
      <c r="X29" s="745"/>
      <c r="Y29" s="745"/>
      <c r="Z29" s="745"/>
      <c r="AA29" s="745">
        <v>70.909000000000006</v>
      </c>
      <c r="AB29" s="745"/>
      <c r="AC29" s="745"/>
      <c r="AD29" s="745"/>
      <c r="AE29" s="746"/>
      <c r="AF29" s="747">
        <v>71</v>
      </c>
      <c r="AG29" s="748"/>
      <c r="AH29" s="748"/>
      <c r="AI29" s="748"/>
      <c r="AJ29" s="749"/>
      <c r="AK29" s="816">
        <v>367.30900000000003</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452.67099999999999</v>
      </c>
      <c r="R30" s="745"/>
      <c r="S30" s="745"/>
      <c r="T30" s="745"/>
      <c r="U30" s="745"/>
      <c r="V30" s="745">
        <v>444.97699999999998</v>
      </c>
      <c r="W30" s="745"/>
      <c r="X30" s="745"/>
      <c r="Y30" s="745"/>
      <c r="Z30" s="745"/>
      <c r="AA30" s="745">
        <v>7.694</v>
      </c>
      <c r="AB30" s="745"/>
      <c r="AC30" s="745"/>
      <c r="AD30" s="745"/>
      <c r="AE30" s="746"/>
      <c r="AF30" s="747">
        <v>8</v>
      </c>
      <c r="AG30" s="748"/>
      <c r="AH30" s="748"/>
      <c r="AI30" s="748"/>
      <c r="AJ30" s="749"/>
      <c r="AK30" s="816">
        <v>78.27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945</v>
      </c>
      <c r="R31" s="745"/>
      <c r="S31" s="745"/>
      <c r="T31" s="745"/>
      <c r="U31" s="745"/>
      <c r="V31" s="745">
        <v>818</v>
      </c>
      <c r="W31" s="745"/>
      <c r="X31" s="745"/>
      <c r="Y31" s="745"/>
      <c r="Z31" s="745"/>
      <c r="AA31" s="745">
        <v>126</v>
      </c>
      <c r="AB31" s="745"/>
      <c r="AC31" s="745"/>
      <c r="AD31" s="745"/>
      <c r="AE31" s="746"/>
      <c r="AF31" s="747">
        <v>1457</v>
      </c>
      <c r="AG31" s="748"/>
      <c r="AH31" s="748"/>
      <c r="AI31" s="748"/>
      <c r="AJ31" s="749"/>
      <c r="AK31" s="816">
        <v>22.251000000000001</v>
      </c>
      <c r="AL31" s="817"/>
      <c r="AM31" s="817"/>
      <c r="AN31" s="817"/>
      <c r="AO31" s="817"/>
      <c r="AP31" s="817">
        <v>2275</v>
      </c>
      <c r="AQ31" s="817"/>
      <c r="AR31" s="817"/>
      <c r="AS31" s="817"/>
      <c r="AT31" s="817"/>
      <c r="AU31" s="817">
        <v>2.2749999999999999</v>
      </c>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962</v>
      </c>
      <c r="R32" s="745"/>
      <c r="S32" s="745"/>
      <c r="T32" s="745"/>
      <c r="U32" s="745"/>
      <c r="V32" s="745">
        <v>934</v>
      </c>
      <c r="W32" s="745"/>
      <c r="X32" s="745"/>
      <c r="Y32" s="745"/>
      <c r="Z32" s="745"/>
      <c r="AA32" s="745">
        <v>28</v>
      </c>
      <c r="AB32" s="745"/>
      <c r="AC32" s="745"/>
      <c r="AD32" s="745"/>
      <c r="AE32" s="746"/>
      <c r="AF32" s="747">
        <v>23</v>
      </c>
      <c r="AG32" s="748"/>
      <c r="AH32" s="748"/>
      <c r="AI32" s="748"/>
      <c r="AJ32" s="749"/>
      <c r="AK32" s="816">
        <v>395.28500000000003</v>
      </c>
      <c r="AL32" s="817"/>
      <c r="AM32" s="817"/>
      <c r="AN32" s="817"/>
      <c r="AO32" s="817"/>
      <c r="AP32" s="817">
        <v>6648</v>
      </c>
      <c r="AQ32" s="817"/>
      <c r="AR32" s="817"/>
      <c r="AS32" s="817"/>
      <c r="AT32" s="817"/>
      <c r="AU32" s="817">
        <v>3.9552990000000001</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78.474000000000004</v>
      </c>
      <c r="R33" s="745"/>
      <c r="S33" s="745"/>
      <c r="T33" s="745"/>
      <c r="U33" s="745"/>
      <c r="V33" s="745">
        <v>76.332999999999998</v>
      </c>
      <c r="W33" s="745"/>
      <c r="X33" s="745"/>
      <c r="Y33" s="745"/>
      <c r="Z33" s="745"/>
      <c r="AA33" s="745">
        <v>2.141</v>
      </c>
      <c r="AB33" s="745"/>
      <c r="AC33" s="745"/>
      <c r="AD33" s="745"/>
      <c r="AE33" s="746"/>
      <c r="AF33" s="747">
        <v>2</v>
      </c>
      <c r="AG33" s="748"/>
      <c r="AH33" s="748"/>
      <c r="AI33" s="748"/>
      <c r="AJ33" s="749"/>
      <c r="AK33" s="816">
        <v>52.284999999999997</v>
      </c>
      <c r="AL33" s="817"/>
      <c r="AM33" s="817"/>
      <c r="AN33" s="817"/>
      <c r="AO33" s="817"/>
      <c r="AP33" s="817">
        <v>667</v>
      </c>
      <c r="AQ33" s="817"/>
      <c r="AR33" s="817"/>
      <c r="AS33" s="817"/>
      <c r="AT33" s="817"/>
      <c r="AU33" s="817">
        <v>0.52596600000000004</v>
      </c>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160.66</v>
      </c>
      <c r="R34" s="745"/>
      <c r="S34" s="745"/>
      <c r="T34" s="745"/>
      <c r="U34" s="745"/>
      <c r="V34" s="745">
        <v>124.646</v>
      </c>
      <c r="W34" s="745"/>
      <c r="X34" s="745"/>
      <c r="Y34" s="745"/>
      <c r="Z34" s="745"/>
      <c r="AA34" s="745"/>
      <c r="AB34" s="745"/>
      <c r="AC34" s="745"/>
      <c r="AD34" s="745"/>
      <c r="AE34" s="746"/>
      <c r="AF34" s="747">
        <v>87</v>
      </c>
      <c r="AG34" s="748"/>
      <c r="AH34" s="748"/>
      <c r="AI34" s="748"/>
      <c r="AJ34" s="749"/>
      <c r="AK34" s="816">
        <v>95.418000000000006</v>
      </c>
      <c r="AL34" s="817"/>
      <c r="AM34" s="817"/>
      <c r="AN34" s="817"/>
      <c r="AO34" s="817"/>
      <c r="AP34" s="817"/>
      <c r="AQ34" s="817"/>
      <c r="AR34" s="817"/>
      <c r="AS34" s="817"/>
      <c r="AT34" s="817"/>
      <c r="AU34" s="817"/>
      <c r="AV34" s="817"/>
      <c r="AW34" s="817"/>
      <c r="AX34" s="817"/>
      <c r="AY34" s="817"/>
      <c r="AZ34" s="818"/>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236.56</v>
      </c>
      <c r="R35" s="745"/>
      <c r="S35" s="745"/>
      <c r="T35" s="745"/>
      <c r="U35" s="745"/>
      <c r="V35" s="745">
        <v>227.43299999999999</v>
      </c>
      <c r="W35" s="745"/>
      <c r="X35" s="745"/>
      <c r="Y35" s="745"/>
      <c r="Z35" s="745"/>
      <c r="AA35" s="745"/>
      <c r="AB35" s="745"/>
      <c r="AC35" s="745"/>
      <c r="AD35" s="745"/>
      <c r="AE35" s="746"/>
      <c r="AF35" s="747">
        <v>23</v>
      </c>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1881</v>
      </c>
      <c r="AG63" s="828"/>
      <c r="AH63" s="828"/>
      <c r="AI63" s="828"/>
      <c r="AJ63" s="829"/>
      <c r="AK63" s="830"/>
      <c r="AL63" s="825"/>
      <c r="AM63" s="825"/>
      <c r="AN63" s="825"/>
      <c r="AO63" s="825"/>
      <c r="AP63" s="828">
        <f>SUM(AP28:AT35)</f>
        <v>9590</v>
      </c>
      <c r="AQ63" s="828"/>
      <c r="AR63" s="828"/>
      <c r="AS63" s="828"/>
      <c r="AT63" s="828"/>
      <c r="AU63" s="828">
        <f>SUM(AU28:AY35)</f>
        <v>6.7562650000000009</v>
      </c>
      <c r="AV63" s="828"/>
      <c r="AW63" s="828"/>
      <c r="AX63" s="828"/>
      <c r="AY63" s="828"/>
      <c r="AZ63" s="832"/>
      <c r="BA63" s="832"/>
      <c r="BB63" s="832"/>
      <c r="BC63" s="832"/>
      <c r="BD63" s="832"/>
      <c r="BE63" s="833"/>
      <c r="BF63" s="833"/>
      <c r="BG63" s="833"/>
      <c r="BH63" s="833"/>
      <c r="BI63" s="834"/>
      <c r="BJ63" s="835" t="s">
        <v>391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394</v>
      </c>
      <c r="R66" s="704"/>
      <c r="S66" s="704"/>
      <c r="T66" s="704"/>
      <c r="U66" s="705"/>
      <c r="V66" s="703" t="s">
        <v>395</v>
      </c>
      <c r="W66" s="704"/>
      <c r="X66" s="704"/>
      <c r="Y66" s="704"/>
      <c r="Z66" s="705"/>
      <c r="AA66" s="703" t="s">
        <v>396</v>
      </c>
      <c r="AB66" s="704"/>
      <c r="AC66" s="704"/>
      <c r="AD66" s="704"/>
      <c r="AE66" s="705"/>
      <c r="AF66" s="838" t="s">
        <v>397</v>
      </c>
      <c r="AG66" s="799"/>
      <c r="AH66" s="799"/>
      <c r="AI66" s="799"/>
      <c r="AJ66" s="839"/>
      <c r="AK66" s="703" t="s">
        <v>398</v>
      </c>
      <c r="AL66" s="727"/>
      <c r="AM66" s="727"/>
      <c r="AN66" s="727"/>
      <c r="AO66" s="728"/>
      <c r="AP66" s="703" t="s">
        <v>399</v>
      </c>
      <c r="AQ66" s="704"/>
      <c r="AR66" s="704"/>
      <c r="AS66" s="704"/>
      <c r="AT66" s="705"/>
      <c r="AU66" s="703" t="s">
        <v>400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2037</v>
      </c>
      <c r="R68" s="852"/>
      <c r="S68" s="852"/>
      <c r="T68" s="852"/>
      <c r="U68" s="852"/>
      <c r="V68" s="852">
        <v>1944</v>
      </c>
      <c r="W68" s="852"/>
      <c r="X68" s="852"/>
      <c r="Y68" s="852"/>
      <c r="Z68" s="852"/>
      <c r="AA68" s="852">
        <v>94</v>
      </c>
      <c r="AB68" s="852"/>
      <c r="AC68" s="852"/>
      <c r="AD68" s="852"/>
      <c r="AE68" s="852"/>
      <c r="AF68" s="852">
        <v>94</v>
      </c>
      <c r="AG68" s="852"/>
      <c r="AH68" s="852"/>
      <c r="AI68" s="852"/>
      <c r="AJ68" s="852"/>
      <c r="AK68" s="852">
        <v>0</v>
      </c>
      <c r="AL68" s="852"/>
      <c r="AM68" s="852"/>
      <c r="AN68" s="852"/>
      <c r="AO68" s="852"/>
      <c r="AP68" s="852">
        <v>689</v>
      </c>
      <c r="AQ68" s="852"/>
      <c r="AR68" s="852"/>
      <c r="AS68" s="852"/>
      <c r="AT68" s="852"/>
      <c r="AU68" s="852">
        <v>314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548</v>
      </c>
      <c r="C69" s="860"/>
      <c r="D69" s="860"/>
      <c r="E69" s="860"/>
      <c r="F69" s="860"/>
      <c r="G69" s="860"/>
      <c r="H69" s="860"/>
      <c r="I69" s="860"/>
      <c r="J69" s="860"/>
      <c r="K69" s="860"/>
      <c r="L69" s="860"/>
      <c r="M69" s="860"/>
      <c r="N69" s="860"/>
      <c r="O69" s="860"/>
      <c r="P69" s="861"/>
      <c r="Q69" s="862">
        <v>448</v>
      </c>
      <c r="R69" s="817"/>
      <c r="S69" s="817"/>
      <c r="T69" s="817"/>
      <c r="U69" s="817"/>
      <c r="V69" s="817">
        <v>437</v>
      </c>
      <c r="W69" s="817"/>
      <c r="X69" s="817"/>
      <c r="Y69" s="817"/>
      <c r="Z69" s="817"/>
      <c r="AA69" s="817">
        <v>11</v>
      </c>
      <c r="AB69" s="817"/>
      <c r="AC69" s="817"/>
      <c r="AD69" s="817"/>
      <c r="AE69" s="817"/>
      <c r="AF69" s="817">
        <v>11</v>
      </c>
      <c r="AG69" s="817"/>
      <c r="AH69" s="817"/>
      <c r="AI69" s="817"/>
      <c r="AJ69" s="817"/>
      <c r="AK69" s="817">
        <v>20</v>
      </c>
      <c r="AL69" s="817"/>
      <c r="AM69" s="817"/>
      <c r="AN69" s="817"/>
      <c r="AO69" s="817"/>
      <c r="AP69" s="817">
        <v>1154</v>
      </c>
      <c r="AQ69" s="817"/>
      <c r="AR69" s="817"/>
      <c r="AS69" s="817"/>
      <c r="AT69" s="817"/>
      <c r="AU69" s="817">
        <v>140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554</v>
      </c>
      <c r="C70" s="860"/>
      <c r="D70" s="860"/>
      <c r="E70" s="860"/>
      <c r="F70" s="860"/>
      <c r="G70" s="860"/>
      <c r="H70" s="860"/>
      <c r="I70" s="860"/>
      <c r="J70" s="860"/>
      <c r="K70" s="860"/>
      <c r="L70" s="860"/>
      <c r="M70" s="860"/>
      <c r="N70" s="860"/>
      <c r="O70" s="860"/>
      <c r="P70" s="861"/>
      <c r="Q70" s="862">
        <v>6332</v>
      </c>
      <c r="R70" s="817"/>
      <c r="S70" s="817"/>
      <c r="T70" s="817"/>
      <c r="U70" s="817"/>
      <c r="V70" s="817">
        <v>6053</v>
      </c>
      <c r="W70" s="817"/>
      <c r="X70" s="817"/>
      <c r="Y70" s="817"/>
      <c r="Z70" s="817"/>
      <c r="AA70" s="817">
        <v>279</v>
      </c>
      <c r="AB70" s="817"/>
      <c r="AC70" s="817"/>
      <c r="AD70" s="817"/>
      <c r="AE70" s="817"/>
      <c r="AF70" s="817">
        <v>176</v>
      </c>
      <c r="AG70" s="817"/>
      <c r="AH70" s="817"/>
      <c r="AI70" s="817"/>
      <c r="AJ70" s="817"/>
      <c r="AK70" s="817">
        <v>0</v>
      </c>
      <c r="AL70" s="817"/>
      <c r="AM70" s="817"/>
      <c r="AN70" s="817"/>
      <c r="AO70" s="817"/>
      <c r="AP70" s="817">
        <v>511</v>
      </c>
      <c r="AQ70" s="817"/>
      <c r="AR70" s="817"/>
      <c r="AS70" s="817"/>
      <c r="AT70" s="817"/>
      <c r="AU70" s="817">
        <v>10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549</v>
      </c>
      <c r="C71" s="860"/>
      <c r="D71" s="860"/>
      <c r="E71" s="860"/>
      <c r="F71" s="860"/>
      <c r="G71" s="860"/>
      <c r="H71" s="860"/>
      <c r="I71" s="860"/>
      <c r="J71" s="860"/>
      <c r="K71" s="860"/>
      <c r="L71" s="860"/>
      <c r="M71" s="860"/>
      <c r="N71" s="860"/>
      <c r="O71" s="860"/>
      <c r="P71" s="861"/>
      <c r="Q71" s="862">
        <v>1324</v>
      </c>
      <c r="R71" s="817"/>
      <c r="S71" s="817"/>
      <c r="T71" s="817"/>
      <c r="U71" s="817"/>
      <c r="V71" s="817">
        <v>1281</v>
      </c>
      <c r="W71" s="817"/>
      <c r="X71" s="817"/>
      <c r="Y71" s="817"/>
      <c r="Z71" s="817"/>
      <c r="AA71" s="817">
        <v>44</v>
      </c>
      <c r="AB71" s="817"/>
      <c r="AC71" s="817"/>
      <c r="AD71" s="817"/>
      <c r="AE71" s="817"/>
      <c r="AF71" s="817">
        <v>44</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550</v>
      </c>
      <c r="C72" s="860"/>
      <c r="D72" s="860"/>
      <c r="E72" s="860"/>
      <c r="F72" s="860"/>
      <c r="G72" s="860"/>
      <c r="H72" s="860"/>
      <c r="I72" s="860"/>
      <c r="J72" s="860"/>
      <c r="K72" s="860"/>
      <c r="L72" s="860"/>
      <c r="M72" s="860"/>
      <c r="N72" s="860"/>
      <c r="O72" s="860"/>
      <c r="P72" s="861"/>
      <c r="Q72" s="862">
        <v>564001</v>
      </c>
      <c r="R72" s="817"/>
      <c r="S72" s="817"/>
      <c r="T72" s="817"/>
      <c r="U72" s="817"/>
      <c r="V72" s="817">
        <v>544673</v>
      </c>
      <c r="W72" s="817"/>
      <c r="X72" s="817"/>
      <c r="Y72" s="817"/>
      <c r="Z72" s="817"/>
      <c r="AA72" s="817">
        <v>19328</v>
      </c>
      <c r="AB72" s="817"/>
      <c r="AC72" s="817"/>
      <c r="AD72" s="817"/>
      <c r="AE72" s="817"/>
      <c r="AF72" s="817">
        <v>19328</v>
      </c>
      <c r="AG72" s="817"/>
      <c r="AH72" s="817"/>
      <c r="AI72" s="817"/>
      <c r="AJ72" s="817"/>
      <c r="AK72" s="817">
        <v>10124</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551</v>
      </c>
      <c r="C73" s="860"/>
      <c r="D73" s="860"/>
      <c r="E73" s="860"/>
      <c r="F73" s="860"/>
      <c r="G73" s="860"/>
      <c r="H73" s="860"/>
      <c r="I73" s="860"/>
      <c r="J73" s="860"/>
      <c r="K73" s="860"/>
      <c r="L73" s="860"/>
      <c r="M73" s="860"/>
      <c r="N73" s="860"/>
      <c r="O73" s="860"/>
      <c r="P73" s="861"/>
      <c r="Q73" s="862">
        <v>37035</v>
      </c>
      <c r="R73" s="817"/>
      <c r="S73" s="817"/>
      <c r="T73" s="817"/>
      <c r="U73" s="817"/>
      <c r="V73" s="817">
        <v>36721</v>
      </c>
      <c r="W73" s="817"/>
      <c r="X73" s="817"/>
      <c r="Y73" s="817"/>
      <c r="Z73" s="817"/>
      <c r="AA73" s="817">
        <v>314</v>
      </c>
      <c r="AB73" s="817"/>
      <c r="AC73" s="817"/>
      <c r="AD73" s="817"/>
      <c r="AE73" s="817"/>
      <c r="AF73" s="817">
        <v>314</v>
      </c>
      <c r="AG73" s="817"/>
      <c r="AH73" s="817"/>
      <c r="AI73" s="817"/>
      <c r="AJ73" s="817"/>
      <c r="AK73" s="817">
        <v>1316</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552</v>
      </c>
      <c r="C74" s="860"/>
      <c r="D74" s="860"/>
      <c r="E74" s="860"/>
      <c r="F74" s="860"/>
      <c r="G74" s="860"/>
      <c r="H74" s="860"/>
      <c r="I74" s="860"/>
      <c r="J74" s="860"/>
      <c r="K74" s="860"/>
      <c r="L74" s="860"/>
      <c r="M74" s="860"/>
      <c r="N74" s="860"/>
      <c r="O74" s="860"/>
      <c r="P74" s="861"/>
      <c r="Q74" s="862">
        <v>384</v>
      </c>
      <c r="R74" s="817"/>
      <c r="S74" s="817"/>
      <c r="T74" s="817"/>
      <c r="U74" s="817"/>
      <c r="V74" s="817">
        <v>183</v>
      </c>
      <c r="W74" s="817"/>
      <c r="X74" s="817"/>
      <c r="Y74" s="817"/>
      <c r="Z74" s="817"/>
      <c r="AA74" s="817">
        <v>201</v>
      </c>
      <c r="AB74" s="817"/>
      <c r="AC74" s="817"/>
      <c r="AD74" s="817"/>
      <c r="AE74" s="817"/>
      <c r="AF74" s="817">
        <v>201</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553</v>
      </c>
      <c r="C75" s="860"/>
      <c r="D75" s="860"/>
      <c r="E75" s="860"/>
      <c r="F75" s="860"/>
      <c r="G75" s="860"/>
      <c r="H75" s="860"/>
      <c r="I75" s="860"/>
      <c r="J75" s="860"/>
      <c r="K75" s="860"/>
      <c r="L75" s="860"/>
      <c r="M75" s="860"/>
      <c r="N75" s="860"/>
      <c r="O75" s="860"/>
      <c r="P75" s="861"/>
      <c r="Q75" s="865">
        <v>386</v>
      </c>
      <c r="R75" s="866"/>
      <c r="S75" s="866"/>
      <c r="T75" s="866"/>
      <c r="U75" s="816"/>
      <c r="V75" s="867">
        <v>376</v>
      </c>
      <c r="W75" s="866"/>
      <c r="X75" s="866"/>
      <c r="Y75" s="866"/>
      <c r="Z75" s="816"/>
      <c r="AA75" s="867">
        <v>10</v>
      </c>
      <c r="AB75" s="866"/>
      <c r="AC75" s="866"/>
      <c r="AD75" s="866"/>
      <c r="AE75" s="816"/>
      <c r="AF75" s="867">
        <v>10</v>
      </c>
      <c r="AG75" s="866"/>
      <c r="AH75" s="866"/>
      <c r="AI75" s="866"/>
      <c r="AJ75" s="816"/>
      <c r="AK75" s="867">
        <v>92</v>
      </c>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SUM(AF68:AJ75)</f>
        <v>20178</v>
      </c>
      <c r="AG88" s="828"/>
      <c r="AH88" s="828"/>
      <c r="AI88" s="828"/>
      <c r="AJ88" s="828"/>
      <c r="AK88" s="825"/>
      <c r="AL88" s="825"/>
      <c r="AM88" s="825"/>
      <c r="AN88" s="825"/>
      <c r="AO88" s="825"/>
      <c r="AP88" s="828">
        <f>SUM(AP68:AT75)</f>
        <v>2354</v>
      </c>
      <c r="AQ88" s="828"/>
      <c r="AR88" s="828"/>
      <c r="AS88" s="828"/>
      <c r="AT88" s="828"/>
      <c r="AU88" s="828">
        <f>SUM(AU68:AY75)</f>
        <v>464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f>
        <v>7.05</v>
      </c>
      <c r="CS102" s="836"/>
      <c r="CT102" s="836"/>
      <c r="CU102" s="836"/>
      <c r="CV102" s="879"/>
      <c r="CW102" s="878">
        <f>SUM(CW7:DA8)</f>
        <v>0</v>
      </c>
      <c r="CX102" s="836"/>
      <c r="CY102" s="836"/>
      <c r="CZ102" s="836"/>
      <c r="DA102" s="879"/>
      <c r="DB102" s="878">
        <f>SUM(DB7:DF8)</f>
        <v>116.121</v>
      </c>
      <c r="DC102" s="836"/>
      <c r="DD102" s="836"/>
      <c r="DE102" s="836"/>
      <c r="DF102" s="879"/>
      <c r="DG102" s="878">
        <f>SUM(DG7:DK8)</f>
        <v>0</v>
      </c>
      <c r="DH102" s="836"/>
      <c r="DI102" s="836"/>
      <c r="DJ102" s="836"/>
      <c r="DK102" s="879"/>
      <c r="DL102" s="878">
        <f>SUM(DL7:DP8)</f>
        <v>0</v>
      </c>
      <c r="DM102" s="836"/>
      <c r="DN102" s="836"/>
      <c r="DO102" s="836"/>
      <c r="DP102" s="879"/>
      <c r="DQ102" s="878">
        <f>SUM(DQ7:DU8)</f>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285</v>
      </c>
      <c r="AG109" s="881"/>
      <c r="AH109" s="881"/>
      <c r="AI109" s="881"/>
      <c r="AJ109" s="882"/>
      <c r="AK109" s="880" t="s">
        <v>284</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285</v>
      </c>
      <c r="BW109" s="881"/>
      <c r="BX109" s="881"/>
      <c r="BY109" s="881"/>
      <c r="BZ109" s="882"/>
      <c r="CA109" s="880" t="s">
        <v>284</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285</v>
      </c>
      <c r="DM109" s="881"/>
      <c r="DN109" s="881"/>
      <c r="DO109" s="881"/>
      <c r="DP109" s="882"/>
      <c r="DQ109" s="880" t="s">
        <v>284</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1333155</v>
      </c>
      <c r="AB110" s="888"/>
      <c r="AC110" s="888"/>
      <c r="AD110" s="888"/>
      <c r="AE110" s="889"/>
      <c r="AF110" s="890">
        <v>1302096</v>
      </c>
      <c r="AG110" s="888"/>
      <c r="AH110" s="888"/>
      <c r="AI110" s="888"/>
      <c r="AJ110" s="889"/>
      <c r="AK110" s="890">
        <v>1302104</v>
      </c>
      <c r="AL110" s="888"/>
      <c r="AM110" s="888"/>
      <c r="AN110" s="888"/>
      <c r="AO110" s="889"/>
      <c r="AP110" s="891">
        <v>16</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11888535</v>
      </c>
      <c r="BR110" s="925"/>
      <c r="BS110" s="925"/>
      <c r="BT110" s="925"/>
      <c r="BU110" s="925"/>
      <c r="BV110" s="925">
        <v>11863082</v>
      </c>
      <c r="BW110" s="925"/>
      <c r="BX110" s="925"/>
      <c r="BY110" s="925"/>
      <c r="BZ110" s="925"/>
      <c r="CA110" s="925">
        <v>11788364</v>
      </c>
      <c r="CB110" s="925"/>
      <c r="CC110" s="925"/>
      <c r="CD110" s="925"/>
      <c r="CE110" s="925"/>
      <c r="CF110" s="939">
        <v>144.9</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2944</v>
      </c>
      <c r="BR111" s="918"/>
      <c r="BS111" s="918"/>
      <c r="BT111" s="918"/>
      <c r="BU111" s="918"/>
      <c r="BV111" s="918" t="s">
        <v>391</v>
      </c>
      <c r="BW111" s="918"/>
      <c r="BX111" s="918"/>
      <c r="BY111" s="918"/>
      <c r="BZ111" s="918"/>
      <c r="CA111" s="918">
        <v>116121</v>
      </c>
      <c r="CB111" s="918"/>
      <c r="CC111" s="918"/>
      <c r="CD111" s="918"/>
      <c r="CE111" s="918"/>
      <c r="CF111" s="912">
        <v>1.4</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391</v>
      </c>
      <c r="DH111" s="918"/>
      <c r="DI111" s="918"/>
      <c r="DJ111" s="918"/>
      <c r="DK111" s="918"/>
      <c r="DL111" s="918" t="s">
        <v>391</v>
      </c>
      <c r="DM111" s="918"/>
      <c r="DN111" s="918"/>
      <c r="DO111" s="918"/>
      <c r="DP111" s="918"/>
      <c r="DQ111" s="918" t="s">
        <v>391</v>
      </c>
      <c r="DR111" s="918"/>
      <c r="DS111" s="918"/>
      <c r="DT111" s="918"/>
      <c r="DU111" s="918"/>
      <c r="DV111" s="919" t="s">
        <v>391</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391</v>
      </c>
      <c r="AB112" s="957"/>
      <c r="AC112" s="957"/>
      <c r="AD112" s="957"/>
      <c r="AE112" s="958"/>
      <c r="AF112" s="959" t="s">
        <v>391</v>
      </c>
      <c r="AG112" s="957"/>
      <c r="AH112" s="957"/>
      <c r="AI112" s="957"/>
      <c r="AJ112" s="958"/>
      <c r="AK112" s="959" t="s">
        <v>391</v>
      </c>
      <c r="AL112" s="957"/>
      <c r="AM112" s="957"/>
      <c r="AN112" s="957"/>
      <c r="AO112" s="958"/>
      <c r="AP112" s="960" t="s">
        <v>391</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5272735</v>
      </c>
      <c r="BR112" s="918"/>
      <c r="BS112" s="918"/>
      <c r="BT112" s="918"/>
      <c r="BU112" s="918"/>
      <c r="BV112" s="918">
        <v>4876772</v>
      </c>
      <c r="BW112" s="918"/>
      <c r="BX112" s="918"/>
      <c r="BY112" s="918"/>
      <c r="BZ112" s="918"/>
      <c r="CA112" s="918">
        <v>4483540</v>
      </c>
      <c r="CB112" s="918"/>
      <c r="CC112" s="918"/>
      <c r="CD112" s="918"/>
      <c r="CE112" s="918"/>
      <c r="CF112" s="912">
        <v>55.1</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391</v>
      </c>
      <c r="DH112" s="918"/>
      <c r="DI112" s="918"/>
      <c r="DJ112" s="918"/>
      <c r="DK112" s="918"/>
      <c r="DL112" s="918" t="s">
        <v>391</v>
      </c>
      <c r="DM112" s="918"/>
      <c r="DN112" s="918"/>
      <c r="DO112" s="918"/>
      <c r="DP112" s="918"/>
      <c r="DQ112" s="918" t="s">
        <v>391</v>
      </c>
      <c r="DR112" s="918"/>
      <c r="DS112" s="918"/>
      <c r="DT112" s="918"/>
      <c r="DU112" s="918"/>
      <c r="DV112" s="919" t="s">
        <v>391</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537132</v>
      </c>
      <c r="AB113" s="932"/>
      <c r="AC113" s="932"/>
      <c r="AD113" s="932"/>
      <c r="AE113" s="933"/>
      <c r="AF113" s="934">
        <v>499434</v>
      </c>
      <c r="AG113" s="932"/>
      <c r="AH113" s="932"/>
      <c r="AI113" s="932"/>
      <c r="AJ113" s="933"/>
      <c r="AK113" s="934">
        <v>325043</v>
      </c>
      <c r="AL113" s="932"/>
      <c r="AM113" s="932"/>
      <c r="AN113" s="932"/>
      <c r="AO113" s="933"/>
      <c r="AP113" s="935">
        <v>4</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441865</v>
      </c>
      <c r="BR113" s="918"/>
      <c r="BS113" s="918"/>
      <c r="BT113" s="918"/>
      <c r="BU113" s="918"/>
      <c r="BV113" s="918">
        <v>436164</v>
      </c>
      <c r="BW113" s="918"/>
      <c r="BX113" s="918"/>
      <c r="BY113" s="918"/>
      <c r="BZ113" s="918"/>
      <c r="CA113" s="918">
        <v>464344</v>
      </c>
      <c r="CB113" s="918"/>
      <c r="CC113" s="918"/>
      <c r="CD113" s="918"/>
      <c r="CE113" s="918"/>
      <c r="CF113" s="912">
        <v>5.7</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391</v>
      </c>
      <c r="DH113" s="957"/>
      <c r="DI113" s="957"/>
      <c r="DJ113" s="957"/>
      <c r="DK113" s="958"/>
      <c r="DL113" s="959" t="s">
        <v>391</v>
      </c>
      <c r="DM113" s="957"/>
      <c r="DN113" s="957"/>
      <c r="DO113" s="957"/>
      <c r="DP113" s="958"/>
      <c r="DQ113" s="959" t="s">
        <v>391</v>
      </c>
      <c r="DR113" s="957"/>
      <c r="DS113" s="957"/>
      <c r="DT113" s="957"/>
      <c r="DU113" s="958"/>
      <c r="DV113" s="960" t="s">
        <v>391</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71629</v>
      </c>
      <c r="AB114" s="957"/>
      <c r="AC114" s="957"/>
      <c r="AD114" s="957"/>
      <c r="AE114" s="958"/>
      <c r="AF114" s="959">
        <v>71963</v>
      </c>
      <c r="AG114" s="957"/>
      <c r="AH114" s="957"/>
      <c r="AI114" s="957"/>
      <c r="AJ114" s="958"/>
      <c r="AK114" s="959">
        <v>88316</v>
      </c>
      <c r="AL114" s="957"/>
      <c r="AM114" s="957"/>
      <c r="AN114" s="957"/>
      <c r="AO114" s="958"/>
      <c r="AP114" s="960">
        <v>1.1000000000000001</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1534179</v>
      </c>
      <c r="BR114" s="918"/>
      <c r="BS114" s="918"/>
      <c r="BT114" s="918"/>
      <c r="BU114" s="918"/>
      <c r="BV114" s="918">
        <v>840543</v>
      </c>
      <c r="BW114" s="918"/>
      <c r="BX114" s="918"/>
      <c r="BY114" s="918"/>
      <c r="BZ114" s="918"/>
      <c r="CA114" s="918">
        <v>646368</v>
      </c>
      <c r="CB114" s="918"/>
      <c r="CC114" s="918"/>
      <c r="CD114" s="918"/>
      <c r="CE114" s="918"/>
      <c r="CF114" s="912">
        <v>7.9</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391</v>
      </c>
      <c r="DH114" s="957"/>
      <c r="DI114" s="957"/>
      <c r="DJ114" s="957"/>
      <c r="DK114" s="958"/>
      <c r="DL114" s="959" t="s">
        <v>391</v>
      </c>
      <c r="DM114" s="957"/>
      <c r="DN114" s="957"/>
      <c r="DO114" s="957"/>
      <c r="DP114" s="958"/>
      <c r="DQ114" s="959" t="s">
        <v>391</v>
      </c>
      <c r="DR114" s="957"/>
      <c r="DS114" s="957"/>
      <c r="DT114" s="957"/>
      <c r="DU114" s="958"/>
      <c r="DV114" s="960" t="s">
        <v>391</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127</v>
      </c>
      <c r="AB115" s="932"/>
      <c r="AC115" s="932"/>
      <c r="AD115" s="932"/>
      <c r="AE115" s="933"/>
      <c r="AF115" s="934">
        <v>94</v>
      </c>
      <c r="AG115" s="932"/>
      <c r="AH115" s="932"/>
      <c r="AI115" s="932"/>
      <c r="AJ115" s="933"/>
      <c r="AK115" s="934">
        <v>59</v>
      </c>
      <c r="AL115" s="932"/>
      <c r="AM115" s="932"/>
      <c r="AN115" s="932"/>
      <c r="AO115" s="933"/>
      <c r="AP115" s="935">
        <v>0</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t="s">
        <v>391</v>
      </c>
      <c r="BR115" s="918"/>
      <c r="BS115" s="918"/>
      <c r="BT115" s="918"/>
      <c r="BU115" s="918"/>
      <c r="BV115" s="918" t="s">
        <v>391</v>
      </c>
      <c r="BW115" s="918"/>
      <c r="BX115" s="918"/>
      <c r="BY115" s="918"/>
      <c r="BZ115" s="918"/>
      <c r="CA115" s="918" t="s">
        <v>391</v>
      </c>
      <c r="CB115" s="918"/>
      <c r="CC115" s="918"/>
      <c r="CD115" s="918"/>
      <c r="CE115" s="918"/>
      <c r="CF115" s="912" t="s">
        <v>391</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2944</v>
      </c>
      <c r="DH115" s="957"/>
      <c r="DI115" s="957"/>
      <c r="DJ115" s="957"/>
      <c r="DK115" s="958"/>
      <c r="DL115" s="959" t="s">
        <v>391</v>
      </c>
      <c r="DM115" s="957"/>
      <c r="DN115" s="957"/>
      <c r="DO115" s="957"/>
      <c r="DP115" s="958"/>
      <c r="DQ115" s="959">
        <v>116121</v>
      </c>
      <c r="DR115" s="957"/>
      <c r="DS115" s="957"/>
      <c r="DT115" s="957"/>
      <c r="DU115" s="958"/>
      <c r="DV115" s="960">
        <v>1.4</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391</v>
      </c>
      <c r="AB116" s="957"/>
      <c r="AC116" s="957"/>
      <c r="AD116" s="957"/>
      <c r="AE116" s="958"/>
      <c r="AF116" s="959" t="s">
        <v>391</v>
      </c>
      <c r="AG116" s="957"/>
      <c r="AH116" s="957"/>
      <c r="AI116" s="957"/>
      <c r="AJ116" s="958"/>
      <c r="AK116" s="959" t="s">
        <v>391</v>
      </c>
      <c r="AL116" s="957"/>
      <c r="AM116" s="957"/>
      <c r="AN116" s="957"/>
      <c r="AO116" s="958"/>
      <c r="AP116" s="960" t="s">
        <v>391</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391</v>
      </c>
      <c r="BR116" s="918"/>
      <c r="BS116" s="918"/>
      <c r="BT116" s="918"/>
      <c r="BU116" s="918"/>
      <c r="BV116" s="918" t="s">
        <v>391</v>
      </c>
      <c r="BW116" s="918"/>
      <c r="BX116" s="918"/>
      <c r="BY116" s="918"/>
      <c r="BZ116" s="918"/>
      <c r="CA116" s="918" t="s">
        <v>391</v>
      </c>
      <c r="CB116" s="918"/>
      <c r="CC116" s="918"/>
      <c r="CD116" s="918"/>
      <c r="CE116" s="918"/>
      <c r="CF116" s="912" t="s">
        <v>391</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391</v>
      </c>
      <c r="DH116" s="957"/>
      <c r="DI116" s="957"/>
      <c r="DJ116" s="957"/>
      <c r="DK116" s="958"/>
      <c r="DL116" s="959" t="s">
        <v>391</v>
      </c>
      <c r="DM116" s="957"/>
      <c r="DN116" s="957"/>
      <c r="DO116" s="957"/>
      <c r="DP116" s="958"/>
      <c r="DQ116" s="959" t="s">
        <v>391</v>
      </c>
      <c r="DR116" s="957"/>
      <c r="DS116" s="957"/>
      <c r="DT116" s="957"/>
      <c r="DU116" s="958"/>
      <c r="DV116" s="960" t="s">
        <v>391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1942043</v>
      </c>
      <c r="AB117" s="964"/>
      <c r="AC117" s="964"/>
      <c r="AD117" s="964"/>
      <c r="AE117" s="965"/>
      <c r="AF117" s="963">
        <v>1873587</v>
      </c>
      <c r="AG117" s="964"/>
      <c r="AH117" s="964"/>
      <c r="AI117" s="964"/>
      <c r="AJ117" s="965"/>
      <c r="AK117" s="963">
        <v>1715522</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285</v>
      </c>
      <c r="AG118" s="881"/>
      <c r="AH118" s="881"/>
      <c r="AI118" s="881"/>
      <c r="AJ118" s="882"/>
      <c r="AK118" s="880" t="s">
        <v>284</v>
      </c>
      <c r="AL118" s="881"/>
      <c r="AM118" s="881"/>
      <c r="AN118" s="881"/>
      <c r="AO118" s="882"/>
      <c r="AP118" s="988" t="s">
        <v>411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439</v>
      </c>
      <c r="BP118" s="992"/>
      <c r="BQ118" s="983">
        <v>19140258</v>
      </c>
      <c r="BR118" s="984"/>
      <c r="BS118" s="984"/>
      <c r="BT118" s="984"/>
      <c r="BU118" s="984"/>
      <c r="BV118" s="984">
        <v>18016561</v>
      </c>
      <c r="BW118" s="984"/>
      <c r="BX118" s="984"/>
      <c r="BY118" s="984"/>
      <c r="BZ118" s="984"/>
      <c r="CA118" s="984">
        <v>17498737</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2206951</v>
      </c>
      <c r="BR119" s="925"/>
      <c r="BS119" s="925"/>
      <c r="BT119" s="925"/>
      <c r="BU119" s="925"/>
      <c r="BV119" s="925">
        <v>2575597</v>
      </c>
      <c r="BW119" s="925"/>
      <c r="BX119" s="925"/>
      <c r="BY119" s="925"/>
      <c r="BZ119" s="925"/>
      <c r="CA119" s="925">
        <v>2964339</v>
      </c>
      <c r="CB119" s="925"/>
      <c r="CC119" s="925"/>
      <c r="CD119" s="925"/>
      <c r="CE119" s="925"/>
      <c r="CF119" s="939">
        <v>36.4</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1101880</v>
      </c>
      <c r="BR120" s="918"/>
      <c r="BS120" s="918"/>
      <c r="BT120" s="918"/>
      <c r="BU120" s="918"/>
      <c r="BV120" s="918">
        <v>500763</v>
      </c>
      <c r="BW120" s="918"/>
      <c r="BX120" s="918"/>
      <c r="BY120" s="918"/>
      <c r="BZ120" s="918"/>
      <c r="CA120" s="918">
        <v>532387</v>
      </c>
      <c r="CB120" s="918"/>
      <c r="CC120" s="918"/>
      <c r="CD120" s="918"/>
      <c r="CE120" s="918"/>
      <c r="CF120" s="912">
        <v>6.5</v>
      </c>
      <c r="CG120" s="913"/>
      <c r="CH120" s="913"/>
      <c r="CI120" s="913"/>
      <c r="CJ120" s="913"/>
      <c r="CK120" s="1011" t="s">
        <v>445</v>
      </c>
      <c r="CL120" s="1012"/>
      <c r="CM120" s="1012"/>
      <c r="CN120" s="1012"/>
      <c r="CO120" s="1013"/>
      <c r="CP120" s="1019" t="s">
        <v>446</v>
      </c>
      <c r="CQ120" s="1020"/>
      <c r="CR120" s="1020"/>
      <c r="CS120" s="1020"/>
      <c r="CT120" s="1020"/>
      <c r="CU120" s="1020"/>
      <c r="CV120" s="1020"/>
      <c r="CW120" s="1020"/>
      <c r="CX120" s="1020"/>
      <c r="CY120" s="1020"/>
      <c r="CZ120" s="1020"/>
      <c r="DA120" s="1020"/>
      <c r="DB120" s="1020"/>
      <c r="DC120" s="1020"/>
      <c r="DD120" s="1020"/>
      <c r="DE120" s="1020"/>
      <c r="DF120" s="1021"/>
      <c r="DG120" s="924" t="s">
        <v>111</v>
      </c>
      <c r="DH120" s="925"/>
      <c r="DI120" s="925"/>
      <c r="DJ120" s="925"/>
      <c r="DK120" s="925"/>
      <c r="DL120" s="925">
        <v>4262371</v>
      </c>
      <c r="DM120" s="925"/>
      <c r="DN120" s="925"/>
      <c r="DO120" s="925"/>
      <c r="DP120" s="925"/>
      <c r="DQ120" s="925">
        <v>3955299</v>
      </c>
      <c r="DR120" s="925"/>
      <c r="DS120" s="925"/>
      <c r="DT120" s="925"/>
      <c r="DU120" s="925"/>
      <c r="DV120" s="926">
        <v>48.6</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12956139</v>
      </c>
      <c r="BR121" s="984"/>
      <c r="BS121" s="984"/>
      <c r="BT121" s="984"/>
      <c r="BU121" s="984"/>
      <c r="BV121" s="984">
        <v>12984735</v>
      </c>
      <c r="BW121" s="984"/>
      <c r="BX121" s="984"/>
      <c r="BY121" s="984"/>
      <c r="BZ121" s="984"/>
      <c r="CA121" s="984">
        <v>13254591</v>
      </c>
      <c r="CB121" s="984"/>
      <c r="CC121" s="984"/>
      <c r="CD121" s="984"/>
      <c r="CE121" s="984"/>
      <c r="CF121" s="1022">
        <v>162.9</v>
      </c>
      <c r="CG121" s="1023"/>
      <c r="CH121" s="1023"/>
      <c r="CI121" s="1023"/>
      <c r="CJ121" s="1023"/>
      <c r="CK121" s="1014"/>
      <c r="CL121" s="1015"/>
      <c r="CM121" s="1015"/>
      <c r="CN121" s="1015"/>
      <c r="CO121" s="1016"/>
      <c r="CP121" s="1005" t="s">
        <v>449</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v>612010</v>
      </c>
      <c r="DM121" s="918"/>
      <c r="DN121" s="918"/>
      <c r="DO121" s="918"/>
      <c r="DP121" s="918"/>
      <c r="DQ121" s="918">
        <v>525966</v>
      </c>
      <c r="DR121" s="918"/>
      <c r="DS121" s="918"/>
      <c r="DT121" s="918"/>
      <c r="DU121" s="918"/>
      <c r="DV121" s="919">
        <v>6.5</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450</v>
      </c>
      <c r="BP122" s="992"/>
      <c r="BQ122" s="1032">
        <v>16264970</v>
      </c>
      <c r="BR122" s="1033"/>
      <c r="BS122" s="1033"/>
      <c r="BT122" s="1033"/>
      <c r="BU122" s="1033"/>
      <c r="BV122" s="1033">
        <v>16061095</v>
      </c>
      <c r="BW122" s="1033"/>
      <c r="BX122" s="1033"/>
      <c r="BY122" s="1033"/>
      <c r="BZ122" s="1033"/>
      <c r="CA122" s="1033">
        <v>16751317</v>
      </c>
      <c r="CB122" s="1033"/>
      <c r="CC122" s="1033"/>
      <c r="CD122" s="1033"/>
      <c r="CE122" s="1033"/>
      <c r="CF122" s="985"/>
      <c r="CG122" s="986"/>
      <c r="CH122" s="986"/>
      <c r="CI122" s="986"/>
      <c r="CJ122" s="987"/>
      <c r="CK122" s="1014"/>
      <c r="CL122" s="1015"/>
      <c r="CM122" s="1015"/>
      <c r="CN122" s="1015"/>
      <c r="CO122" s="1016"/>
      <c r="CP122" s="1005" t="s">
        <v>451</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v>2391</v>
      </c>
      <c r="DM122" s="918"/>
      <c r="DN122" s="918"/>
      <c r="DO122" s="918"/>
      <c r="DP122" s="918"/>
      <c r="DQ122" s="918">
        <v>2275</v>
      </c>
      <c r="DR122" s="918"/>
      <c r="DS122" s="918"/>
      <c r="DT122" s="918"/>
      <c r="DU122" s="918"/>
      <c r="DV122" s="919">
        <v>0</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452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36.5</v>
      </c>
      <c r="BR123" s="1025"/>
      <c r="BS123" s="1025"/>
      <c r="BT123" s="1025"/>
      <c r="BU123" s="1025"/>
      <c r="BV123" s="1025">
        <v>25</v>
      </c>
      <c r="BW123" s="1025"/>
      <c r="BX123" s="1025"/>
      <c r="BY123" s="1025"/>
      <c r="BZ123" s="1025"/>
      <c r="CA123" s="1025">
        <v>9.1</v>
      </c>
      <c r="CB123" s="1025"/>
      <c r="CC123" s="1025"/>
      <c r="CD123" s="1025"/>
      <c r="CE123" s="1025"/>
      <c r="CF123" s="1026"/>
      <c r="CG123" s="1027"/>
      <c r="CH123" s="1027"/>
      <c r="CI123" s="1027"/>
      <c r="CJ123" s="1028"/>
      <c r="CK123" s="1014"/>
      <c r="CL123" s="1015"/>
      <c r="CM123" s="1015"/>
      <c r="CN123" s="1015"/>
      <c r="CO123" s="1016"/>
      <c r="CP123" s="1005" t="s">
        <v>453</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454</v>
      </c>
      <c r="CQ124" s="1006"/>
      <c r="CR124" s="1006"/>
      <c r="CS124" s="1006"/>
      <c r="CT124" s="1006"/>
      <c r="CU124" s="1006"/>
      <c r="CV124" s="1006"/>
      <c r="CW124" s="1006"/>
      <c r="CX124" s="1006"/>
      <c r="CY124" s="1006"/>
      <c r="CZ124" s="1006"/>
      <c r="DA124" s="1006"/>
      <c r="DB124" s="1006"/>
      <c r="DC124" s="1006"/>
      <c r="DD124" s="1006"/>
      <c r="DE124" s="1006"/>
      <c r="DF124" s="1007"/>
      <c r="DG124" s="995">
        <v>5272735</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455</v>
      </c>
      <c r="CL125" s="1012"/>
      <c r="CM125" s="1012"/>
      <c r="CN125" s="1012"/>
      <c r="CO125" s="1013"/>
      <c r="CP125" s="938" t="s">
        <v>456</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457</v>
      </c>
      <c r="AY126" s="1035"/>
      <c r="AZ126" s="1035"/>
      <c r="BA126" s="1035"/>
      <c r="BB126" s="1035"/>
      <c r="BC126" s="1035"/>
      <c r="BD126" s="1035"/>
      <c r="BE126" s="1036"/>
      <c r="BF126" s="1050" t="s">
        <v>458</v>
      </c>
      <c r="BG126" s="1035"/>
      <c r="BH126" s="1035"/>
      <c r="BI126" s="1035"/>
      <c r="BJ126" s="1035"/>
      <c r="BK126" s="1035"/>
      <c r="BL126" s="1036"/>
      <c r="BM126" s="1050" t="s">
        <v>459</v>
      </c>
      <c r="BN126" s="1035"/>
      <c r="BO126" s="1035"/>
      <c r="BP126" s="1035"/>
      <c r="BQ126" s="1035"/>
      <c r="BR126" s="1035"/>
      <c r="BS126" s="1036"/>
      <c r="BT126" s="1050" t="s">
        <v>460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461</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462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127</v>
      </c>
      <c r="AB127" s="957"/>
      <c r="AC127" s="957"/>
      <c r="AD127" s="957"/>
      <c r="AE127" s="958"/>
      <c r="AF127" s="959">
        <v>94</v>
      </c>
      <c r="AG127" s="957"/>
      <c r="AH127" s="957"/>
      <c r="AI127" s="957"/>
      <c r="AJ127" s="958"/>
      <c r="AK127" s="959">
        <v>59</v>
      </c>
      <c r="AL127" s="957"/>
      <c r="AM127" s="957"/>
      <c r="AN127" s="957"/>
      <c r="AO127" s="958"/>
      <c r="AP127" s="960">
        <v>0</v>
      </c>
      <c r="AQ127" s="961"/>
      <c r="AR127" s="961"/>
      <c r="AS127" s="961"/>
      <c r="AT127" s="962"/>
      <c r="AU127" s="233"/>
      <c r="AV127" s="233"/>
      <c r="AW127" s="233"/>
      <c r="AX127" s="884" t="s">
        <v>463</v>
      </c>
      <c r="AY127" s="885"/>
      <c r="AZ127" s="885"/>
      <c r="BA127" s="885"/>
      <c r="BB127" s="885"/>
      <c r="BC127" s="885"/>
      <c r="BD127" s="885"/>
      <c r="BE127" s="886"/>
      <c r="BF127" s="1039" t="s">
        <v>111</v>
      </c>
      <c r="BG127" s="1040"/>
      <c r="BH127" s="1040"/>
      <c r="BI127" s="1040"/>
      <c r="BJ127" s="1040"/>
      <c r="BK127" s="1040"/>
      <c r="BL127" s="1049"/>
      <c r="BM127" s="1039">
        <v>13.47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464</v>
      </c>
      <c r="CQ127" s="1043"/>
      <c r="CR127" s="1043"/>
      <c r="CS127" s="1043"/>
      <c r="CT127" s="1043"/>
      <c r="CU127" s="1043"/>
      <c r="CV127" s="1043"/>
      <c r="CW127" s="1043"/>
      <c r="CX127" s="1043"/>
      <c r="CY127" s="1043"/>
      <c r="CZ127" s="1043"/>
      <c r="DA127" s="1043"/>
      <c r="DB127" s="1043"/>
      <c r="DC127" s="1043"/>
      <c r="DD127" s="1043"/>
      <c r="DE127" s="1043"/>
      <c r="DF127" s="1044"/>
      <c r="DG127" s="1045" t="s">
        <v>465</v>
      </c>
      <c r="DH127" s="1046"/>
      <c r="DI127" s="1046"/>
      <c r="DJ127" s="1046"/>
      <c r="DK127" s="1046"/>
      <c r="DL127" s="1046" t="s">
        <v>391</v>
      </c>
      <c r="DM127" s="1046"/>
      <c r="DN127" s="1046"/>
      <c r="DO127" s="1046"/>
      <c r="DP127" s="1046"/>
      <c r="DQ127" s="1046" t="s">
        <v>391</v>
      </c>
      <c r="DR127" s="1046"/>
      <c r="DS127" s="1046"/>
      <c r="DT127" s="1046"/>
      <c r="DU127" s="1046"/>
      <c r="DV127" s="1047" t="s">
        <v>391</v>
      </c>
      <c r="DW127" s="1047"/>
      <c r="DX127" s="1047"/>
      <c r="DY127" s="1047"/>
      <c r="DZ127" s="1048"/>
    </row>
    <row r="128" spans="1:130" s="197" customFormat="1" ht="26.25" customHeight="1">
      <c r="A128" s="1069" t="s">
        <v>466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467</v>
      </c>
      <c r="X128" s="1071"/>
      <c r="Y128" s="1071"/>
      <c r="Z128" s="1072"/>
      <c r="AA128" s="1087">
        <v>92336</v>
      </c>
      <c r="AB128" s="1088"/>
      <c r="AC128" s="1088"/>
      <c r="AD128" s="1088"/>
      <c r="AE128" s="1089"/>
      <c r="AF128" s="1090">
        <v>75848</v>
      </c>
      <c r="AG128" s="1088"/>
      <c r="AH128" s="1088"/>
      <c r="AI128" s="1088"/>
      <c r="AJ128" s="1089"/>
      <c r="AK128" s="1090">
        <v>94652</v>
      </c>
      <c r="AL128" s="1088"/>
      <c r="AM128" s="1088"/>
      <c r="AN128" s="1088"/>
      <c r="AO128" s="1089"/>
      <c r="AP128" s="1091"/>
      <c r="AQ128" s="1092"/>
      <c r="AR128" s="1092"/>
      <c r="AS128" s="1092"/>
      <c r="AT128" s="1093"/>
      <c r="AU128" s="235"/>
      <c r="AV128" s="235"/>
      <c r="AW128" s="235"/>
      <c r="AX128" s="1052" t="s">
        <v>468</v>
      </c>
      <c r="AY128" s="948"/>
      <c r="AZ128" s="948"/>
      <c r="BA128" s="948"/>
      <c r="BB128" s="948"/>
      <c r="BC128" s="948"/>
      <c r="BD128" s="948"/>
      <c r="BE128" s="949"/>
      <c r="BF128" s="1064" t="s">
        <v>111</v>
      </c>
      <c r="BG128" s="1065"/>
      <c r="BH128" s="1065"/>
      <c r="BI128" s="1065"/>
      <c r="BJ128" s="1065"/>
      <c r="BK128" s="1065"/>
      <c r="BL128" s="1066"/>
      <c r="BM128" s="1064">
        <v>18.47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469</v>
      </c>
      <c r="X129" s="1059"/>
      <c r="Y129" s="1059"/>
      <c r="Z129" s="1060"/>
      <c r="AA129" s="956">
        <v>8924879</v>
      </c>
      <c r="AB129" s="957"/>
      <c r="AC129" s="957"/>
      <c r="AD129" s="957"/>
      <c r="AE129" s="958"/>
      <c r="AF129" s="959">
        <v>8891085</v>
      </c>
      <c r="AG129" s="957"/>
      <c r="AH129" s="957"/>
      <c r="AI129" s="957"/>
      <c r="AJ129" s="958"/>
      <c r="AK129" s="959">
        <v>9252409</v>
      </c>
      <c r="AL129" s="957"/>
      <c r="AM129" s="957"/>
      <c r="AN129" s="957"/>
      <c r="AO129" s="958"/>
      <c r="AP129" s="1061"/>
      <c r="AQ129" s="1062"/>
      <c r="AR129" s="1062"/>
      <c r="AS129" s="1062"/>
      <c r="AT129" s="1063"/>
      <c r="AU129" s="235"/>
      <c r="AV129" s="235"/>
      <c r="AW129" s="235"/>
      <c r="AX129" s="1052" t="s">
        <v>470</v>
      </c>
      <c r="AY129" s="948"/>
      <c r="AZ129" s="948"/>
      <c r="BA129" s="948"/>
      <c r="BB129" s="948"/>
      <c r="BC129" s="948"/>
      <c r="BD129" s="948"/>
      <c r="BE129" s="949"/>
      <c r="BF129" s="1053">
        <v>8.3000000000000007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471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472</v>
      </c>
      <c r="X130" s="1059"/>
      <c r="Y130" s="1059"/>
      <c r="Z130" s="1060"/>
      <c r="AA130" s="956">
        <v>1064681</v>
      </c>
      <c r="AB130" s="957"/>
      <c r="AC130" s="957"/>
      <c r="AD130" s="957"/>
      <c r="AE130" s="958"/>
      <c r="AF130" s="959">
        <v>1095192</v>
      </c>
      <c r="AG130" s="957"/>
      <c r="AH130" s="957"/>
      <c r="AI130" s="957"/>
      <c r="AJ130" s="958"/>
      <c r="AK130" s="959">
        <v>1118172</v>
      </c>
      <c r="AL130" s="957"/>
      <c r="AM130" s="957"/>
      <c r="AN130" s="957"/>
      <c r="AO130" s="958"/>
      <c r="AP130" s="1061"/>
      <c r="AQ130" s="1062"/>
      <c r="AR130" s="1062"/>
      <c r="AS130" s="1062"/>
      <c r="AT130" s="1063"/>
      <c r="AU130" s="235"/>
      <c r="AV130" s="235"/>
      <c r="AW130" s="235"/>
      <c r="AX130" s="1111" t="s">
        <v>473</v>
      </c>
      <c r="AY130" s="1043"/>
      <c r="AZ130" s="1043"/>
      <c r="BA130" s="1043"/>
      <c r="BB130" s="1043"/>
      <c r="BC130" s="1043"/>
      <c r="BD130" s="1043"/>
      <c r="BE130" s="1044"/>
      <c r="BF130" s="1073">
        <v>9.1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474</v>
      </c>
      <c r="X131" s="1082"/>
      <c r="Y131" s="1082"/>
      <c r="Z131" s="1083"/>
      <c r="AA131" s="995">
        <v>7860198</v>
      </c>
      <c r="AB131" s="996"/>
      <c r="AC131" s="996"/>
      <c r="AD131" s="996"/>
      <c r="AE131" s="997"/>
      <c r="AF131" s="998">
        <v>7795893</v>
      </c>
      <c r="AG131" s="996"/>
      <c r="AH131" s="996"/>
      <c r="AI131" s="996"/>
      <c r="AJ131" s="997"/>
      <c r="AK131" s="998">
        <v>8134237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476</v>
      </c>
      <c r="W132" s="1099"/>
      <c r="X132" s="1099"/>
      <c r="Y132" s="1099"/>
      <c r="Z132" s="1100"/>
      <c r="AA132" s="1101">
        <v>9.9873487860000001</v>
      </c>
      <c r="AB132" s="1102"/>
      <c r="AC132" s="1102"/>
      <c r="AD132" s="1102"/>
      <c r="AE132" s="1103"/>
      <c r="AF132" s="1104">
        <v>9.0117578579999993</v>
      </c>
      <c r="AG132" s="1102"/>
      <c r="AH132" s="1102"/>
      <c r="AI132" s="1102"/>
      <c r="AJ132" s="1103"/>
      <c r="AK132" s="1104">
        <v>6.1800264729999999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477</v>
      </c>
      <c r="W133" s="1106"/>
      <c r="X133" s="1106"/>
      <c r="Y133" s="1106"/>
      <c r="Z133" s="1107"/>
      <c r="AA133" s="1108">
        <v>12.8</v>
      </c>
      <c r="AB133" s="1109"/>
      <c r="AC133" s="1109"/>
      <c r="AD133" s="1109"/>
      <c r="AE133" s="1110"/>
      <c r="AF133" s="1108">
        <v>10.9</v>
      </c>
      <c r="AG133" s="1109"/>
      <c r="AH133" s="1109"/>
      <c r="AI133" s="1109"/>
      <c r="AJ133" s="1110"/>
      <c r="AK133" s="1108">
        <v>8.3000000000000007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BY34" sqref="BY34:CM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election activeCell="BY34" sqref="BY34:CM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election activeCell="BY34" sqref="BY34:CM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5" t="s">
        <v>480</v>
      </c>
      <c r="L7" s="254"/>
      <c r="M7" s="255" t="s">
        <v>481</v>
      </c>
      <c r="N7" s="256"/>
    </row>
    <row r="8" spans="1:16">
      <c r="A8" s="248"/>
      <c r="B8" s="244"/>
      <c r="C8" s="244"/>
      <c r="D8" s="244"/>
      <c r="E8" s="244"/>
      <c r="F8" s="244"/>
      <c r="G8" s="257"/>
      <c r="H8" s="258"/>
      <c r="I8" s="258"/>
      <c r="J8" s="259"/>
      <c r="K8" s="1116"/>
      <c r="L8" s="260" t="s">
        <v>482</v>
      </c>
      <c r="M8" s="261" t="s">
        <v>483</v>
      </c>
      <c r="N8" s="262" t="s">
        <v>484</v>
      </c>
    </row>
    <row r="9" spans="1:16">
      <c r="A9" s="248"/>
      <c r="B9" s="244"/>
      <c r="C9" s="244"/>
      <c r="D9" s="244"/>
      <c r="E9" s="244"/>
      <c r="F9" s="244"/>
      <c r="G9" s="1117" t="s">
        <v>485</v>
      </c>
      <c r="H9" s="1118"/>
      <c r="I9" s="1118"/>
      <c r="J9" s="1119"/>
      <c r="K9" s="263">
        <v>2251757</v>
      </c>
      <c r="L9" s="264">
        <v>43922</v>
      </c>
      <c r="M9" s="265">
        <v>64737</v>
      </c>
      <c r="N9" s="266">
        <v>-32.200000000000003</v>
      </c>
    </row>
    <row r="10" spans="1:16">
      <c r="A10" s="248"/>
      <c r="B10" s="244"/>
      <c r="C10" s="244"/>
      <c r="D10" s="244"/>
      <c r="E10" s="244"/>
      <c r="F10" s="244"/>
      <c r="G10" s="1117" t="s">
        <v>486</v>
      </c>
      <c r="H10" s="1118"/>
      <c r="I10" s="1118"/>
      <c r="J10" s="1119"/>
      <c r="K10" s="267">
        <v>171129</v>
      </c>
      <c r="L10" s="268">
        <v>3338</v>
      </c>
      <c r="M10" s="269">
        <v>4418</v>
      </c>
      <c r="N10" s="270">
        <v>-24.4</v>
      </c>
    </row>
    <row r="11" spans="1:16" ht="13.5" customHeight="1">
      <c r="A11" s="248"/>
      <c r="B11" s="244"/>
      <c r="C11" s="244"/>
      <c r="D11" s="244"/>
      <c r="E11" s="244"/>
      <c r="F11" s="244"/>
      <c r="G11" s="1117" t="s">
        <v>487</v>
      </c>
      <c r="H11" s="1118"/>
      <c r="I11" s="1118"/>
      <c r="J11" s="1119"/>
      <c r="K11" s="267">
        <v>677329</v>
      </c>
      <c r="L11" s="268">
        <v>13212</v>
      </c>
      <c r="M11" s="269">
        <v>5597</v>
      </c>
      <c r="N11" s="270">
        <v>136.1</v>
      </c>
    </row>
    <row r="12" spans="1:16" ht="13.5" customHeight="1">
      <c r="A12" s="248"/>
      <c r="B12" s="244"/>
      <c r="C12" s="244"/>
      <c r="D12" s="244"/>
      <c r="E12" s="244"/>
      <c r="F12" s="244"/>
      <c r="G12" s="1117" t="s">
        <v>488</v>
      </c>
      <c r="H12" s="1118"/>
      <c r="I12" s="1118"/>
      <c r="J12" s="1119"/>
      <c r="K12" s="267">
        <v>400</v>
      </c>
      <c r="L12" s="268">
        <v>8</v>
      </c>
      <c r="M12" s="269">
        <v>967</v>
      </c>
      <c r="N12" s="270">
        <v>-99.2</v>
      </c>
    </row>
    <row r="13" spans="1:16" ht="13.5" customHeight="1">
      <c r="A13" s="248"/>
      <c r="B13" s="244"/>
      <c r="C13" s="244"/>
      <c r="D13" s="244"/>
      <c r="E13" s="244"/>
      <c r="F13" s="244"/>
      <c r="G13" s="1117" t="s">
        <v>489</v>
      </c>
      <c r="H13" s="1118"/>
      <c r="I13" s="1118"/>
      <c r="J13" s="1119"/>
      <c r="K13" s="267" t="s">
        <v>490</v>
      </c>
      <c r="L13" s="268" t="s">
        <v>490</v>
      </c>
      <c r="M13" s="269">
        <v>2</v>
      </c>
      <c r="N13" s="270" t="s">
        <v>490</v>
      </c>
    </row>
    <row r="14" spans="1:16" ht="13.5" customHeight="1">
      <c r="A14" s="248"/>
      <c r="B14" s="244"/>
      <c r="C14" s="244"/>
      <c r="D14" s="244"/>
      <c r="E14" s="244"/>
      <c r="F14" s="244"/>
      <c r="G14" s="1117" t="s">
        <v>491</v>
      </c>
      <c r="H14" s="1118"/>
      <c r="I14" s="1118"/>
      <c r="J14" s="1119"/>
      <c r="K14" s="267">
        <v>164362</v>
      </c>
      <c r="L14" s="268">
        <v>3206</v>
      </c>
      <c r="M14" s="269">
        <v>2800</v>
      </c>
      <c r="N14" s="270">
        <v>14.5</v>
      </c>
    </row>
    <row r="15" spans="1:16" ht="13.5" customHeight="1">
      <c r="A15" s="248"/>
      <c r="B15" s="244"/>
      <c r="C15" s="244"/>
      <c r="D15" s="244"/>
      <c r="E15" s="244"/>
      <c r="F15" s="244"/>
      <c r="G15" s="1117" t="s">
        <v>492</v>
      </c>
      <c r="H15" s="1118"/>
      <c r="I15" s="1118"/>
      <c r="J15" s="1119"/>
      <c r="K15" s="267">
        <v>51514</v>
      </c>
      <c r="L15" s="268">
        <v>1005</v>
      </c>
      <c r="M15" s="269">
        <v>1482</v>
      </c>
      <c r="N15" s="270">
        <v>-32.200000000000003</v>
      </c>
    </row>
    <row r="16" spans="1:16">
      <c r="A16" s="248"/>
      <c r="B16" s="244"/>
      <c r="C16" s="244"/>
      <c r="D16" s="244"/>
      <c r="E16" s="244"/>
      <c r="F16" s="244"/>
      <c r="G16" s="1120" t="s">
        <v>493</v>
      </c>
      <c r="H16" s="1121"/>
      <c r="I16" s="1121"/>
      <c r="J16" s="1122"/>
      <c r="K16" s="268">
        <v>-268566</v>
      </c>
      <c r="L16" s="268">
        <v>-5239</v>
      </c>
      <c r="M16" s="269">
        <v>-7690</v>
      </c>
      <c r="N16" s="270">
        <v>-31.9</v>
      </c>
    </row>
    <row r="17" spans="1:16">
      <c r="A17" s="248"/>
      <c r="B17" s="244"/>
      <c r="C17" s="244"/>
      <c r="D17" s="244"/>
      <c r="E17" s="244"/>
      <c r="F17" s="244"/>
      <c r="G17" s="1120" t="s">
        <v>169</v>
      </c>
      <c r="H17" s="1121"/>
      <c r="I17" s="1121"/>
      <c r="J17" s="1122"/>
      <c r="K17" s="268">
        <v>3047925</v>
      </c>
      <c r="L17" s="268">
        <v>59452</v>
      </c>
      <c r="M17" s="269">
        <v>72313</v>
      </c>
      <c r="N17" s="270">
        <v>-17.8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2" t="s">
        <v>498</v>
      </c>
      <c r="H21" s="1113"/>
      <c r="I21" s="1113"/>
      <c r="J21" s="1114"/>
      <c r="K21" s="280">
        <v>5.85</v>
      </c>
      <c r="L21" s="281">
        <v>7.17</v>
      </c>
      <c r="M21" s="282">
        <v>-1.32</v>
      </c>
      <c r="N21" s="249"/>
      <c r="O21" s="283"/>
      <c r="P21" s="279"/>
    </row>
    <row r="22" spans="1:16" s="284" customFormat="1">
      <c r="A22" s="279"/>
      <c r="B22" s="249"/>
      <c r="C22" s="249"/>
      <c r="D22" s="249"/>
      <c r="E22" s="249"/>
      <c r="F22" s="249"/>
      <c r="G22" s="1112" t="s">
        <v>499</v>
      </c>
      <c r="H22" s="1113"/>
      <c r="I22" s="1113"/>
      <c r="J22" s="1114"/>
      <c r="K22" s="285">
        <v>98.2</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5" t="s">
        <v>480</v>
      </c>
      <c r="L30" s="254"/>
      <c r="M30" s="255" t="s">
        <v>481</v>
      </c>
      <c r="N30" s="256"/>
    </row>
    <row r="31" spans="1:16">
      <c r="A31" s="248"/>
      <c r="B31" s="244"/>
      <c r="C31" s="244"/>
      <c r="D31" s="244"/>
      <c r="E31" s="244"/>
      <c r="F31" s="244"/>
      <c r="G31" s="257"/>
      <c r="H31" s="258"/>
      <c r="I31" s="258"/>
      <c r="J31" s="259"/>
      <c r="K31" s="1116"/>
      <c r="L31" s="260" t="s">
        <v>482</v>
      </c>
      <c r="M31" s="261" t="s">
        <v>483</v>
      </c>
      <c r="N31" s="262" t="s">
        <v>484</v>
      </c>
    </row>
    <row r="32" spans="1:16" ht="27" customHeight="1">
      <c r="A32" s="248"/>
      <c r="B32" s="244"/>
      <c r="C32" s="244"/>
      <c r="D32" s="244"/>
      <c r="E32" s="244"/>
      <c r="F32" s="244"/>
      <c r="G32" s="1128" t="s">
        <v>503</v>
      </c>
      <c r="H32" s="1129"/>
      <c r="I32" s="1129"/>
      <c r="J32" s="1130"/>
      <c r="K32" s="294">
        <v>1302104</v>
      </c>
      <c r="L32" s="294">
        <v>25398</v>
      </c>
      <c r="M32" s="295">
        <v>43357</v>
      </c>
      <c r="N32" s="296">
        <v>-41.4</v>
      </c>
    </row>
    <row r="33" spans="1:16" ht="13.5" customHeight="1">
      <c r="A33" s="248"/>
      <c r="B33" s="244"/>
      <c r="C33" s="244"/>
      <c r="D33" s="244"/>
      <c r="E33" s="244"/>
      <c r="F33" s="244"/>
      <c r="G33" s="1128" t="s">
        <v>504</v>
      </c>
      <c r="H33" s="1129"/>
      <c r="I33" s="1129"/>
      <c r="J33" s="1130"/>
      <c r="K33" s="294" t="s">
        <v>490</v>
      </c>
      <c r="L33" s="294" t="s">
        <v>490</v>
      </c>
      <c r="M33" s="295">
        <v>5</v>
      </c>
      <c r="N33" s="296" t="s">
        <v>490</v>
      </c>
    </row>
    <row r="34" spans="1:16" ht="27" customHeight="1">
      <c r="A34" s="248"/>
      <c r="B34" s="244"/>
      <c r="C34" s="244"/>
      <c r="D34" s="244"/>
      <c r="E34" s="244"/>
      <c r="F34" s="244"/>
      <c r="G34" s="1128" t="s">
        <v>505</v>
      </c>
      <c r="H34" s="1129"/>
      <c r="I34" s="1129"/>
      <c r="J34" s="1130"/>
      <c r="K34" s="294" t="s">
        <v>490</v>
      </c>
      <c r="L34" s="294" t="s">
        <v>490</v>
      </c>
      <c r="M34" s="295">
        <v>40</v>
      </c>
      <c r="N34" s="296" t="s">
        <v>490</v>
      </c>
    </row>
    <row r="35" spans="1:16" ht="27" customHeight="1">
      <c r="A35" s="248"/>
      <c r="B35" s="244"/>
      <c r="C35" s="244"/>
      <c r="D35" s="244"/>
      <c r="E35" s="244"/>
      <c r="F35" s="244"/>
      <c r="G35" s="1128" t="s">
        <v>506</v>
      </c>
      <c r="H35" s="1129"/>
      <c r="I35" s="1129"/>
      <c r="J35" s="1130"/>
      <c r="K35" s="294">
        <v>325043</v>
      </c>
      <c r="L35" s="294">
        <v>6340</v>
      </c>
      <c r="M35" s="295">
        <v>11850</v>
      </c>
      <c r="N35" s="296">
        <v>-46.5</v>
      </c>
    </row>
    <row r="36" spans="1:16" ht="27" customHeight="1">
      <c r="A36" s="248"/>
      <c r="B36" s="244"/>
      <c r="C36" s="244"/>
      <c r="D36" s="244"/>
      <c r="E36" s="244"/>
      <c r="F36" s="244"/>
      <c r="G36" s="1128" t="s">
        <v>507</v>
      </c>
      <c r="H36" s="1129"/>
      <c r="I36" s="1129"/>
      <c r="J36" s="1130"/>
      <c r="K36" s="294">
        <v>88316</v>
      </c>
      <c r="L36" s="294">
        <v>1723</v>
      </c>
      <c r="M36" s="295">
        <v>2171</v>
      </c>
      <c r="N36" s="296">
        <v>-20.6</v>
      </c>
    </row>
    <row r="37" spans="1:16" ht="13.5" customHeight="1">
      <c r="A37" s="248"/>
      <c r="B37" s="244"/>
      <c r="C37" s="244"/>
      <c r="D37" s="244"/>
      <c r="E37" s="244"/>
      <c r="F37" s="244"/>
      <c r="G37" s="1128" t="s">
        <v>508</v>
      </c>
      <c r="H37" s="1129"/>
      <c r="I37" s="1129"/>
      <c r="J37" s="1130"/>
      <c r="K37" s="294">
        <v>59</v>
      </c>
      <c r="L37" s="294">
        <v>1</v>
      </c>
      <c r="M37" s="295">
        <v>1425</v>
      </c>
      <c r="N37" s="296">
        <v>-99.9</v>
      </c>
    </row>
    <row r="38" spans="1:16" ht="27" customHeight="1">
      <c r="A38" s="248"/>
      <c r="B38" s="244"/>
      <c r="C38" s="244"/>
      <c r="D38" s="244"/>
      <c r="E38" s="244"/>
      <c r="F38" s="244"/>
      <c r="G38" s="1131" t="s">
        <v>509</v>
      </c>
      <c r="H38" s="1132"/>
      <c r="I38" s="1132"/>
      <c r="J38" s="1133"/>
      <c r="K38" s="297" t="s">
        <v>490</v>
      </c>
      <c r="L38" s="297" t="s">
        <v>490</v>
      </c>
      <c r="M38" s="298">
        <v>6</v>
      </c>
      <c r="N38" s="299" t="s">
        <v>490</v>
      </c>
      <c r="O38" s="293"/>
    </row>
    <row r="39" spans="1:16">
      <c r="A39" s="248"/>
      <c r="B39" s="244"/>
      <c r="C39" s="244"/>
      <c r="D39" s="244"/>
      <c r="E39" s="244"/>
      <c r="F39" s="244"/>
      <c r="G39" s="1131" t="s">
        <v>510</v>
      </c>
      <c r="H39" s="1132"/>
      <c r="I39" s="1132"/>
      <c r="J39" s="1133"/>
      <c r="K39" s="300">
        <v>-94652</v>
      </c>
      <c r="L39" s="300">
        <v>-1846</v>
      </c>
      <c r="M39" s="301">
        <v>-5332</v>
      </c>
      <c r="N39" s="302">
        <v>-65.400000000000006</v>
      </c>
      <c r="O39" s="293"/>
    </row>
    <row r="40" spans="1:16" ht="27" customHeight="1">
      <c r="A40" s="248"/>
      <c r="B40" s="244"/>
      <c r="C40" s="244"/>
      <c r="D40" s="244"/>
      <c r="E40" s="244"/>
      <c r="F40" s="244"/>
      <c r="G40" s="1128" t="s">
        <v>511</v>
      </c>
      <c r="H40" s="1129"/>
      <c r="I40" s="1129"/>
      <c r="J40" s="1130"/>
      <c r="K40" s="300">
        <v>-1118172</v>
      </c>
      <c r="L40" s="300">
        <v>-21811</v>
      </c>
      <c r="M40" s="301">
        <v>-35626</v>
      </c>
      <c r="N40" s="302">
        <v>-38.799999999999997</v>
      </c>
      <c r="O40" s="293"/>
    </row>
    <row r="41" spans="1:16">
      <c r="A41" s="248"/>
      <c r="B41" s="244"/>
      <c r="C41" s="244"/>
      <c r="D41" s="244"/>
      <c r="E41" s="244"/>
      <c r="F41" s="244"/>
      <c r="G41" s="1134" t="s">
        <v>279</v>
      </c>
      <c r="H41" s="1135"/>
      <c r="I41" s="1135"/>
      <c r="J41" s="1136"/>
      <c r="K41" s="294">
        <v>502698</v>
      </c>
      <c r="L41" s="300">
        <v>9805</v>
      </c>
      <c r="M41" s="301">
        <v>17897</v>
      </c>
      <c r="N41" s="302">
        <v>-45.2</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3" t="s">
        <v>480</v>
      </c>
      <c r="J49" s="1125" t="s">
        <v>515</v>
      </c>
      <c r="K49" s="1126"/>
      <c r="L49" s="1126"/>
      <c r="M49" s="1126"/>
      <c r="N49" s="1127"/>
    </row>
    <row r="50" spans="1:14">
      <c r="A50" s="248"/>
      <c r="B50" s="244"/>
      <c r="C50" s="244"/>
      <c r="D50" s="244"/>
      <c r="E50" s="244"/>
      <c r="F50" s="244"/>
      <c r="G50" s="312"/>
      <c r="H50" s="313"/>
      <c r="I50" s="1124"/>
      <c r="J50" s="314" t="s">
        <v>516</v>
      </c>
      <c r="K50" s="315" t="s">
        <v>517</v>
      </c>
      <c r="L50" s="316" t="s">
        <v>518</v>
      </c>
      <c r="M50" s="317" t="s">
        <v>519</v>
      </c>
      <c r="N50" s="318" t="s">
        <v>520</v>
      </c>
    </row>
    <row r="51" spans="1:14">
      <c r="A51" s="248"/>
      <c r="B51" s="244"/>
      <c r="C51" s="244"/>
      <c r="D51" s="244"/>
      <c r="E51" s="244"/>
      <c r="F51" s="244"/>
      <c r="G51" s="310" t="s">
        <v>521</v>
      </c>
      <c r="H51" s="311"/>
      <c r="I51" s="319">
        <v>1553716</v>
      </c>
      <c r="J51" s="320">
        <v>30985</v>
      </c>
      <c r="K51" s="321">
        <v>43.7</v>
      </c>
      <c r="L51" s="322">
        <v>47258</v>
      </c>
      <c r="M51" s="323">
        <v>34.5</v>
      </c>
      <c r="N51" s="324">
        <v>9.1999999999999993</v>
      </c>
    </row>
    <row r="52" spans="1:14">
      <c r="A52" s="248"/>
      <c r="B52" s="244"/>
      <c r="C52" s="244"/>
      <c r="D52" s="244"/>
      <c r="E52" s="244"/>
      <c r="F52" s="244"/>
      <c r="G52" s="325"/>
      <c r="H52" s="326" t="s">
        <v>522</v>
      </c>
      <c r="I52" s="327">
        <v>1298637</v>
      </c>
      <c r="J52" s="328">
        <v>25898</v>
      </c>
      <c r="K52" s="329">
        <v>42.1</v>
      </c>
      <c r="L52" s="330">
        <v>27842</v>
      </c>
      <c r="M52" s="331">
        <v>35.9</v>
      </c>
      <c r="N52" s="332">
        <v>6.2</v>
      </c>
    </row>
    <row r="53" spans="1:14">
      <c r="A53" s="248"/>
      <c r="B53" s="244"/>
      <c r="C53" s="244"/>
      <c r="D53" s="244"/>
      <c r="E53" s="244"/>
      <c r="F53" s="244"/>
      <c r="G53" s="310" t="s">
        <v>523</v>
      </c>
      <c r="H53" s="311"/>
      <c r="I53" s="319">
        <v>1497873</v>
      </c>
      <c r="J53" s="320">
        <v>29744</v>
      </c>
      <c r="K53" s="321">
        <v>-4</v>
      </c>
      <c r="L53" s="322">
        <v>49426</v>
      </c>
      <c r="M53" s="323">
        <v>4.5999999999999996</v>
      </c>
      <c r="N53" s="324">
        <v>-8.6</v>
      </c>
    </row>
    <row r="54" spans="1:14">
      <c r="A54" s="248"/>
      <c r="B54" s="244"/>
      <c r="C54" s="244"/>
      <c r="D54" s="244"/>
      <c r="E54" s="244"/>
      <c r="F54" s="244"/>
      <c r="G54" s="325"/>
      <c r="H54" s="326" t="s">
        <v>522</v>
      </c>
      <c r="I54" s="327">
        <v>1147141</v>
      </c>
      <c r="J54" s="328">
        <v>22780</v>
      </c>
      <c r="K54" s="329">
        <v>-12</v>
      </c>
      <c r="L54" s="330">
        <v>26568</v>
      </c>
      <c r="M54" s="331">
        <v>-4.5999999999999996</v>
      </c>
      <c r="N54" s="332">
        <v>-7.4</v>
      </c>
    </row>
    <row r="55" spans="1:14">
      <c r="A55" s="248"/>
      <c r="B55" s="244"/>
      <c r="C55" s="244"/>
      <c r="D55" s="244"/>
      <c r="E55" s="244"/>
      <c r="F55" s="244"/>
      <c r="G55" s="310" t="s">
        <v>524</v>
      </c>
      <c r="H55" s="311"/>
      <c r="I55" s="319">
        <v>1147835</v>
      </c>
      <c r="J55" s="320">
        <v>22706</v>
      </c>
      <c r="K55" s="321">
        <v>-23.7</v>
      </c>
      <c r="L55" s="322">
        <v>42839</v>
      </c>
      <c r="M55" s="323">
        <v>-13.3</v>
      </c>
      <c r="N55" s="324">
        <v>-10.4</v>
      </c>
    </row>
    <row r="56" spans="1:14">
      <c r="A56" s="248"/>
      <c r="B56" s="244"/>
      <c r="C56" s="244"/>
      <c r="D56" s="244"/>
      <c r="E56" s="244"/>
      <c r="F56" s="244"/>
      <c r="G56" s="325"/>
      <c r="H56" s="326" t="s">
        <v>522</v>
      </c>
      <c r="I56" s="327">
        <v>655921</v>
      </c>
      <c r="J56" s="328">
        <v>12975</v>
      </c>
      <c r="K56" s="329">
        <v>-43</v>
      </c>
      <c r="L56" s="330">
        <v>22027</v>
      </c>
      <c r="M56" s="331">
        <v>-17.100000000000001</v>
      </c>
      <c r="N56" s="332">
        <v>-25.9</v>
      </c>
    </row>
    <row r="57" spans="1:14">
      <c r="A57" s="248"/>
      <c r="B57" s="244"/>
      <c r="C57" s="244"/>
      <c r="D57" s="244"/>
      <c r="E57" s="244"/>
      <c r="F57" s="244"/>
      <c r="G57" s="310" t="s">
        <v>525</v>
      </c>
      <c r="H57" s="311"/>
      <c r="I57" s="319">
        <v>1456401</v>
      </c>
      <c r="J57" s="320">
        <v>28574</v>
      </c>
      <c r="K57" s="321">
        <v>25.8</v>
      </c>
      <c r="L57" s="322">
        <v>50880</v>
      </c>
      <c r="M57" s="323">
        <v>18.8</v>
      </c>
      <c r="N57" s="324">
        <v>7</v>
      </c>
    </row>
    <row r="58" spans="1:14">
      <c r="A58" s="248"/>
      <c r="B58" s="244"/>
      <c r="C58" s="244"/>
      <c r="D58" s="244"/>
      <c r="E58" s="244"/>
      <c r="F58" s="244"/>
      <c r="G58" s="325"/>
      <c r="H58" s="326" t="s">
        <v>522</v>
      </c>
      <c r="I58" s="327">
        <v>1015769</v>
      </c>
      <c r="J58" s="328">
        <v>19929</v>
      </c>
      <c r="K58" s="329">
        <v>53.6</v>
      </c>
      <c r="L58" s="330">
        <v>26879</v>
      </c>
      <c r="M58" s="331">
        <v>22</v>
      </c>
      <c r="N58" s="332">
        <v>31.6</v>
      </c>
    </row>
    <row r="59" spans="1:14">
      <c r="A59" s="248"/>
      <c r="B59" s="244"/>
      <c r="C59" s="244"/>
      <c r="D59" s="244"/>
      <c r="E59" s="244"/>
      <c r="F59" s="244"/>
      <c r="G59" s="310" t="s">
        <v>526</v>
      </c>
      <c r="H59" s="311"/>
      <c r="I59" s="319">
        <v>1030926</v>
      </c>
      <c r="J59" s="320">
        <v>20109</v>
      </c>
      <c r="K59" s="321">
        <v>-29.6</v>
      </c>
      <c r="L59" s="322">
        <v>63956</v>
      </c>
      <c r="M59" s="323">
        <v>25.7</v>
      </c>
      <c r="N59" s="324">
        <v>-55.3</v>
      </c>
    </row>
    <row r="60" spans="1:14">
      <c r="A60" s="248"/>
      <c r="B60" s="244"/>
      <c r="C60" s="244"/>
      <c r="D60" s="244"/>
      <c r="E60" s="244"/>
      <c r="F60" s="244"/>
      <c r="G60" s="325"/>
      <c r="H60" s="326" t="s">
        <v>522</v>
      </c>
      <c r="I60" s="333">
        <v>803308</v>
      </c>
      <c r="J60" s="328">
        <v>15669</v>
      </c>
      <c r="K60" s="329">
        <v>-21.4</v>
      </c>
      <c r="L60" s="330">
        <v>29239</v>
      </c>
      <c r="M60" s="331">
        <v>8.8000000000000007</v>
      </c>
      <c r="N60" s="332">
        <v>-30.2</v>
      </c>
    </row>
    <row r="61" spans="1:14">
      <c r="A61" s="248"/>
      <c r="B61" s="244"/>
      <c r="C61" s="244"/>
      <c r="D61" s="244"/>
      <c r="E61" s="244"/>
      <c r="F61" s="244"/>
      <c r="G61" s="310" t="s">
        <v>527</v>
      </c>
      <c r="H61" s="334"/>
      <c r="I61" s="335">
        <v>1337350</v>
      </c>
      <c r="J61" s="336">
        <v>26424</v>
      </c>
      <c r="K61" s="337">
        <v>2.4</v>
      </c>
      <c r="L61" s="338">
        <v>50872</v>
      </c>
      <c r="M61" s="339">
        <v>14.1</v>
      </c>
      <c r="N61" s="324">
        <v>-11.7</v>
      </c>
    </row>
    <row r="62" spans="1:14">
      <c r="A62" s="248"/>
      <c r="B62" s="244"/>
      <c r="C62" s="244"/>
      <c r="D62" s="244"/>
      <c r="E62" s="244"/>
      <c r="F62" s="244"/>
      <c r="G62" s="325"/>
      <c r="H62" s="326" t="s">
        <v>522</v>
      </c>
      <c r="I62" s="327">
        <v>984155</v>
      </c>
      <c r="J62" s="328">
        <v>19450</v>
      </c>
      <c r="K62" s="329">
        <v>3.9</v>
      </c>
      <c r="L62" s="330">
        <v>26511</v>
      </c>
      <c r="M62" s="331">
        <v>9</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70" zoomScaleNormal="70"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7" t="s">
        <v>3</v>
      </c>
      <c r="D47" s="1137"/>
      <c r="E47" s="1138"/>
      <c r="F47" s="11">
        <v>8.4700000000000006</v>
      </c>
      <c r="G47" s="12">
        <v>9.93</v>
      </c>
      <c r="H47" s="12">
        <v>11.26</v>
      </c>
      <c r="I47" s="12">
        <v>11.32</v>
      </c>
      <c r="J47" s="13">
        <v>11.45</v>
      </c>
    </row>
    <row r="48" spans="2:10" ht="57.75" customHeight="1">
      <c r="B48" s="14"/>
      <c r="C48" s="1139" t="s">
        <v>4</v>
      </c>
      <c r="D48" s="1139"/>
      <c r="E48" s="1140"/>
      <c r="F48" s="15">
        <v>6.29</v>
      </c>
      <c r="G48" s="16">
        <v>6.31</v>
      </c>
      <c r="H48" s="16">
        <v>5.12</v>
      </c>
      <c r="I48" s="16">
        <v>6.51</v>
      </c>
      <c r="J48" s="17">
        <v>5.88</v>
      </c>
    </row>
    <row r="49" spans="2:10" ht="57.75" customHeight="1" thickBot="1">
      <c r="B49" s="18"/>
      <c r="C49" s="1141" t="s">
        <v>5</v>
      </c>
      <c r="D49" s="1141"/>
      <c r="E49" s="1142"/>
      <c r="F49" s="19" t="s">
        <v>534</v>
      </c>
      <c r="G49" s="20">
        <v>1.6</v>
      </c>
      <c r="H49" s="20">
        <v>0.42</v>
      </c>
      <c r="I49" s="20">
        <v>1.39</v>
      </c>
      <c r="J49" s="21">
        <v>0.19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49" t="s">
        <v>535</v>
      </c>
      <c r="D34" s="1149"/>
      <c r="E34" s="1150"/>
      <c r="F34" s="32">
        <v>12.98</v>
      </c>
      <c r="G34" s="33">
        <v>14.03</v>
      </c>
      <c r="H34" s="33">
        <v>14.44</v>
      </c>
      <c r="I34" s="33">
        <v>16.02</v>
      </c>
      <c r="J34" s="34">
        <v>15.75</v>
      </c>
      <c r="K34" s="22"/>
      <c r="L34" s="22"/>
      <c r="M34" s="22"/>
      <c r="N34" s="22"/>
      <c r="O34" s="22"/>
      <c r="P34" s="22"/>
    </row>
    <row r="35" spans="1:16" ht="39" customHeight="1">
      <c r="A35" s="22"/>
      <c r="B35" s="35"/>
      <c r="C35" s="1143" t="s">
        <v>536</v>
      </c>
      <c r="D35" s="1144"/>
      <c r="E35" s="1145"/>
      <c r="F35" s="36">
        <v>6.29</v>
      </c>
      <c r="G35" s="37">
        <v>6.31</v>
      </c>
      <c r="H35" s="37">
        <v>5.12</v>
      </c>
      <c r="I35" s="37">
        <v>6.48</v>
      </c>
      <c r="J35" s="38">
        <v>5.88</v>
      </c>
      <c r="K35" s="22"/>
      <c r="L35" s="22"/>
      <c r="M35" s="22"/>
      <c r="N35" s="22"/>
      <c r="O35" s="22"/>
      <c r="P35" s="22"/>
    </row>
    <row r="36" spans="1:16" ht="39" customHeight="1">
      <c r="A36" s="22"/>
      <c r="B36" s="35"/>
      <c r="C36" s="1143" t="s">
        <v>537</v>
      </c>
      <c r="D36" s="1144"/>
      <c r="E36" s="1145"/>
      <c r="F36" s="36">
        <v>4.5</v>
      </c>
      <c r="G36" s="37">
        <v>5.1100000000000003</v>
      </c>
      <c r="H36" s="37">
        <v>3.86</v>
      </c>
      <c r="I36" s="37">
        <v>3.37</v>
      </c>
      <c r="J36" s="38">
        <v>2.27</v>
      </c>
      <c r="K36" s="22"/>
      <c r="L36" s="22"/>
      <c r="M36" s="22"/>
      <c r="N36" s="22"/>
      <c r="O36" s="22"/>
      <c r="P36" s="22"/>
    </row>
    <row r="37" spans="1:16" ht="39" customHeight="1">
      <c r="A37" s="22"/>
      <c r="B37" s="35"/>
      <c r="C37" s="1143" t="s">
        <v>538</v>
      </c>
      <c r="D37" s="1144"/>
      <c r="E37" s="1145"/>
      <c r="F37" s="36">
        <v>0</v>
      </c>
      <c r="G37" s="37">
        <v>0</v>
      </c>
      <c r="H37" s="37">
        <v>0</v>
      </c>
      <c r="I37" s="37">
        <v>0.64</v>
      </c>
      <c r="J37" s="38">
        <v>0.94</v>
      </c>
      <c r="K37" s="22"/>
      <c r="L37" s="22"/>
      <c r="M37" s="22"/>
      <c r="N37" s="22"/>
      <c r="O37" s="22"/>
      <c r="P37" s="22"/>
    </row>
    <row r="38" spans="1:16" ht="39" customHeight="1">
      <c r="A38" s="22"/>
      <c r="B38" s="35"/>
      <c r="C38" s="1143" t="s">
        <v>539</v>
      </c>
      <c r="D38" s="1144"/>
      <c r="E38" s="1145"/>
      <c r="F38" s="36">
        <v>0.55000000000000004</v>
      </c>
      <c r="G38" s="37">
        <v>0.92</v>
      </c>
      <c r="H38" s="37">
        <v>0.69</v>
      </c>
      <c r="I38" s="37">
        <v>0.71</v>
      </c>
      <c r="J38" s="38">
        <v>0.77</v>
      </c>
      <c r="K38" s="22"/>
      <c r="L38" s="22"/>
      <c r="M38" s="22"/>
      <c r="N38" s="22"/>
      <c r="O38" s="22"/>
      <c r="P38" s="22"/>
    </row>
    <row r="39" spans="1:16" ht="39" customHeight="1">
      <c r="A39" s="22"/>
      <c r="B39" s="35"/>
      <c r="C39" s="1143" t="s">
        <v>540</v>
      </c>
      <c r="D39" s="1144"/>
      <c r="E39" s="1145"/>
      <c r="F39" s="36">
        <v>0.24</v>
      </c>
      <c r="G39" s="37">
        <v>0.22</v>
      </c>
      <c r="H39" s="37">
        <v>0.36</v>
      </c>
      <c r="I39" s="37">
        <v>0.21</v>
      </c>
      <c r="J39" s="38">
        <v>0.25</v>
      </c>
      <c r="K39" s="22"/>
      <c r="L39" s="22"/>
      <c r="M39" s="22"/>
      <c r="N39" s="22"/>
      <c r="O39" s="22"/>
      <c r="P39" s="22"/>
    </row>
    <row r="40" spans="1:16" ht="39" customHeight="1">
      <c r="A40" s="22"/>
      <c r="B40" s="35"/>
      <c r="C40" s="1143" t="s">
        <v>541</v>
      </c>
      <c r="D40" s="1144"/>
      <c r="E40" s="1145"/>
      <c r="F40" s="36" t="s">
        <v>490</v>
      </c>
      <c r="G40" s="37" t="s">
        <v>490</v>
      </c>
      <c r="H40" s="37" t="s">
        <v>490</v>
      </c>
      <c r="I40" s="37">
        <v>0.65</v>
      </c>
      <c r="J40" s="38">
        <v>0.25</v>
      </c>
      <c r="K40" s="22"/>
      <c r="L40" s="22"/>
      <c r="M40" s="22"/>
      <c r="N40" s="22"/>
      <c r="O40" s="22"/>
      <c r="P40" s="22"/>
    </row>
    <row r="41" spans="1:16" ht="39" customHeight="1">
      <c r="A41" s="22"/>
      <c r="B41" s="35"/>
      <c r="C41" s="1143" t="s">
        <v>542</v>
      </c>
      <c r="D41" s="1144"/>
      <c r="E41" s="1145"/>
      <c r="F41" s="36">
        <v>0.11</v>
      </c>
      <c r="G41" s="37">
        <v>0.08</v>
      </c>
      <c r="H41" s="37">
        <v>0.05</v>
      </c>
      <c r="I41" s="37">
        <v>0.05</v>
      </c>
      <c r="J41" s="38">
        <v>0.08</v>
      </c>
      <c r="K41" s="22"/>
      <c r="L41" s="22"/>
      <c r="M41" s="22"/>
      <c r="N41" s="22"/>
      <c r="O41" s="22"/>
      <c r="P41" s="22"/>
    </row>
    <row r="42" spans="1:16" ht="39" customHeight="1">
      <c r="A42" s="22"/>
      <c r="B42" s="39"/>
      <c r="C42" s="1143" t="s">
        <v>543</v>
      </c>
      <c r="D42" s="1144"/>
      <c r="E42" s="1145"/>
      <c r="F42" s="36" t="s">
        <v>490</v>
      </c>
      <c r="G42" s="37" t="s">
        <v>490</v>
      </c>
      <c r="H42" s="37" t="s">
        <v>490</v>
      </c>
      <c r="I42" s="37" t="s">
        <v>490</v>
      </c>
      <c r="J42" s="38" t="s">
        <v>490</v>
      </c>
      <c r="K42" s="22"/>
      <c r="L42" s="22"/>
      <c r="M42" s="22"/>
      <c r="N42" s="22"/>
      <c r="O42" s="22"/>
      <c r="P42" s="22"/>
    </row>
    <row r="43" spans="1:16" ht="39" customHeight="1" thickBot="1">
      <c r="A43" s="22"/>
      <c r="B43" s="40"/>
      <c r="C43" s="1146" t="s">
        <v>544</v>
      </c>
      <c r="D43" s="1147"/>
      <c r="E43" s="1148"/>
      <c r="F43" s="41">
        <v>0.22</v>
      </c>
      <c r="G43" s="42">
        <v>0.13</v>
      </c>
      <c r="H43" s="42">
        <v>0.05</v>
      </c>
      <c r="I43" s="42">
        <v>0.11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0" zoomScaleNormal="70"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59" t="s">
        <v>11</v>
      </c>
      <c r="C45" s="1160"/>
      <c r="D45" s="58"/>
      <c r="E45" s="1165" t="s">
        <v>12</v>
      </c>
      <c r="F45" s="1165"/>
      <c r="G45" s="1165"/>
      <c r="H45" s="1165"/>
      <c r="I45" s="1165"/>
      <c r="J45" s="1166"/>
      <c r="K45" s="59">
        <v>1664</v>
      </c>
      <c r="L45" s="60">
        <v>1396</v>
      </c>
      <c r="M45" s="60">
        <v>1333</v>
      </c>
      <c r="N45" s="60">
        <v>1302</v>
      </c>
      <c r="O45" s="61">
        <v>1302</v>
      </c>
      <c r="P45" s="48"/>
      <c r="Q45" s="48"/>
      <c r="R45" s="48"/>
      <c r="S45" s="48"/>
      <c r="T45" s="48"/>
      <c r="U45" s="48"/>
    </row>
    <row r="46" spans="1:21" ht="30.75" customHeight="1">
      <c r="A46" s="48"/>
      <c r="B46" s="1161"/>
      <c r="C46" s="1162"/>
      <c r="D46" s="62"/>
      <c r="E46" s="1153" t="s">
        <v>13</v>
      </c>
      <c r="F46" s="1153"/>
      <c r="G46" s="1153"/>
      <c r="H46" s="1153"/>
      <c r="I46" s="1153"/>
      <c r="J46" s="1154"/>
      <c r="K46" s="63" t="s">
        <v>490</v>
      </c>
      <c r="L46" s="64" t="s">
        <v>490</v>
      </c>
      <c r="M46" s="64" t="s">
        <v>490</v>
      </c>
      <c r="N46" s="64" t="s">
        <v>490</v>
      </c>
      <c r="O46" s="65" t="s">
        <v>490</v>
      </c>
      <c r="P46" s="48"/>
      <c r="Q46" s="48"/>
      <c r="R46" s="48"/>
      <c r="S46" s="48"/>
      <c r="T46" s="48"/>
      <c r="U46" s="48"/>
    </row>
    <row r="47" spans="1:21" ht="30.75" customHeight="1">
      <c r="A47" s="48"/>
      <c r="B47" s="1161"/>
      <c r="C47" s="1162"/>
      <c r="D47" s="62"/>
      <c r="E47" s="1153" t="s">
        <v>14</v>
      </c>
      <c r="F47" s="1153"/>
      <c r="G47" s="1153"/>
      <c r="H47" s="1153"/>
      <c r="I47" s="1153"/>
      <c r="J47" s="1154"/>
      <c r="K47" s="63" t="s">
        <v>490</v>
      </c>
      <c r="L47" s="64" t="s">
        <v>490</v>
      </c>
      <c r="M47" s="64" t="s">
        <v>490</v>
      </c>
      <c r="N47" s="64" t="s">
        <v>490</v>
      </c>
      <c r="O47" s="65" t="s">
        <v>490</v>
      </c>
      <c r="P47" s="48"/>
      <c r="Q47" s="48"/>
      <c r="R47" s="48"/>
      <c r="S47" s="48"/>
      <c r="T47" s="48"/>
      <c r="U47" s="48"/>
    </row>
    <row r="48" spans="1:21" ht="30.75" customHeight="1">
      <c r="A48" s="48"/>
      <c r="B48" s="1161"/>
      <c r="C48" s="1162"/>
      <c r="D48" s="62"/>
      <c r="E48" s="1153" t="s">
        <v>15</v>
      </c>
      <c r="F48" s="1153"/>
      <c r="G48" s="1153"/>
      <c r="H48" s="1153"/>
      <c r="I48" s="1153"/>
      <c r="J48" s="1154"/>
      <c r="K48" s="63">
        <v>429</v>
      </c>
      <c r="L48" s="64">
        <v>520</v>
      </c>
      <c r="M48" s="64">
        <v>537</v>
      </c>
      <c r="N48" s="64">
        <v>499</v>
      </c>
      <c r="O48" s="65">
        <v>325</v>
      </c>
      <c r="P48" s="48"/>
      <c r="Q48" s="48"/>
      <c r="R48" s="48"/>
      <c r="S48" s="48"/>
      <c r="T48" s="48"/>
      <c r="U48" s="48"/>
    </row>
    <row r="49" spans="1:21" ht="30.75" customHeight="1">
      <c r="A49" s="48"/>
      <c r="B49" s="1161"/>
      <c r="C49" s="1162"/>
      <c r="D49" s="62"/>
      <c r="E49" s="1153" t="s">
        <v>16</v>
      </c>
      <c r="F49" s="1153"/>
      <c r="G49" s="1153"/>
      <c r="H49" s="1153"/>
      <c r="I49" s="1153"/>
      <c r="J49" s="1154"/>
      <c r="K49" s="63">
        <v>148</v>
      </c>
      <c r="L49" s="64">
        <v>72</v>
      </c>
      <c r="M49" s="64">
        <v>72</v>
      </c>
      <c r="N49" s="64">
        <v>72</v>
      </c>
      <c r="O49" s="65">
        <v>88</v>
      </c>
      <c r="P49" s="48"/>
      <c r="Q49" s="48"/>
      <c r="R49" s="48"/>
      <c r="S49" s="48"/>
      <c r="T49" s="48"/>
      <c r="U49" s="48"/>
    </row>
    <row r="50" spans="1:21" ht="30.75" customHeight="1">
      <c r="A50" s="48"/>
      <c r="B50" s="1161"/>
      <c r="C50" s="1162"/>
      <c r="D50" s="62"/>
      <c r="E50" s="1153" t="s">
        <v>17</v>
      </c>
      <c r="F50" s="1153"/>
      <c r="G50" s="1153"/>
      <c r="H50" s="1153"/>
      <c r="I50" s="1153"/>
      <c r="J50" s="1154"/>
      <c r="K50" s="63">
        <v>21</v>
      </c>
      <c r="L50" s="64">
        <v>191</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490</v>
      </c>
      <c r="L51" s="64" t="s">
        <v>490</v>
      </c>
      <c r="M51" s="64" t="s">
        <v>490</v>
      </c>
      <c r="N51" s="64" t="s">
        <v>490</v>
      </c>
      <c r="O51" s="65" t="s">
        <v>490</v>
      </c>
      <c r="P51" s="48"/>
      <c r="Q51" s="48"/>
      <c r="R51" s="48"/>
      <c r="S51" s="48"/>
      <c r="T51" s="48"/>
      <c r="U51" s="48"/>
    </row>
    <row r="52" spans="1:21" ht="30.75" customHeight="1">
      <c r="A52" s="48"/>
      <c r="B52" s="1151" t="s">
        <v>19</v>
      </c>
      <c r="C52" s="1152"/>
      <c r="D52" s="66"/>
      <c r="E52" s="1153" t="s">
        <v>20</v>
      </c>
      <c r="F52" s="1153"/>
      <c r="G52" s="1153"/>
      <c r="H52" s="1153"/>
      <c r="I52" s="1153"/>
      <c r="J52" s="1154"/>
      <c r="K52" s="63">
        <v>1139</v>
      </c>
      <c r="L52" s="64">
        <v>1114</v>
      </c>
      <c r="M52" s="64">
        <v>1158</v>
      </c>
      <c r="N52" s="64">
        <v>1172</v>
      </c>
      <c r="O52" s="65">
        <v>1214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1123</v>
      </c>
      <c r="L53" s="69">
        <v>1065</v>
      </c>
      <c r="M53" s="69">
        <v>784</v>
      </c>
      <c r="N53" s="69">
        <v>701</v>
      </c>
      <c r="O53" s="70">
        <v>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2015-04-26T08:34:42Z</cp:lastPrinted>
  <dcterms:created xsi:type="dcterms:W3CDTF">2015-02-17T06:25:12Z</dcterms:created>
  <dcterms:modified xsi:type="dcterms:W3CDTF">2015-04-26T08:34:45Z</dcterms:modified>
  <cp:category/>
</cp:coreProperties>
</file>