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officesv02\public\平成28年度\001000000 - 財政課\D2 決算\D202 財政健全化\D20203諸務\D2020207　財政比較分析表及び歳出比較分析表\財政状況資料集\H27決算\02_回答\"/>
    </mc:Choice>
  </mc:AlternateContent>
  <bookViews>
    <workbookView xWindow="0" yWindow="0" windowWidth="20490" windowHeight="7770" firstSheet="13"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20" r:id="rId15"/>
    <sheet name="データシート" sheetId="8" state="hidden" r:id="rId16"/>
  </sheets>
  <calcPr calcId="152511" calcMode="manual" concurrentManualCount="2"/>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CO36" i="9"/>
  <c r="AM36" i="9"/>
  <c r="C36" i="9"/>
  <c r="AM35" i="9"/>
  <c r="C35" i="9"/>
  <c r="CO34" i="9"/>
  <c r="CO35" i="9" s="1"/>
  <c r="BW34" i="9"/>
  <c r="BW35" i="9" s="1"/>
  <c r="BW36" i="9" s="1"/>
  <c r="BW37" i="9" s="1"/>
  <c r="BW38" i="9" s="1"/>
  <c r="BW39" i="9" s="1"/>
  <c r="BW40" i="9" s="1"/>
  <c r="BW41" i="9" s="1"/>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BE34" i="9"/>
  <c r="BE35" i="9" s="1"/>
  <c r="BE36" i="9" s="1"/>
  <c r="BE37" i="9" s="1"/>
</calcChain>
</file>

<file path=xl/sharedStrings.xml><?xml version="1.0" encoding="utf-8"?>
<sst xmlns="http://schemas.openxmlformats.org/spreadsheetml/2006/main" count="1010" uniqueCount="560">
  <si>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</si>
  <si>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</si>
  <si>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</si>
  <si>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</si>
  <si>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</si>
  <si>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</si>
  <si>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</si>
  <si>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</si>
  <si>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</si>
  <si>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</si>
  <si>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</si>
  <si>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</si>
  <si>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</si>
  <si>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</si>
  <si>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</si>
  <si>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</si>
  <si>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</si>
  <si>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</si>
  <si>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</si>
  <si>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</si>
  <si>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</si>
  <si>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</si>
  <si>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</si>
  <si>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</si>
  <si>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</si>
  <si>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</si>
  <si>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</si>
  <si>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</si>
  <si>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</si>
  <si>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</si>
  <si>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</si>
  <si>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</si>
  <si>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</si>
  <si>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</si>
  <si>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</si>
  <si>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</si>
  <si>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</si>
  <si>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</si>
  <si>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</si>
  <si>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</si>
  <si>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</si>
  <si>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</si>
  <si>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</si>
  <si>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</si>
  <si>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</si>
  <si>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</si>
  <si>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</si>
  <si>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</si>
  <si>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</si>
  <si>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</si>
  <si>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</si>
  <si>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</si>
  <si>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</si>
  <si>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</si>
  <si>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</si>
  <si>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</si>
  <si>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</si>
  <si>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</si>
  <si>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</si>
  <si>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</si>
  <si>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</si>
  <si>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</si>
  <si>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</si>
  <si>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</si>
  <si>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</si>
  <si>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</si>
  <si>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</si>
  <si>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</si>
  <si>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</si>
  <si>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</si>
  <si>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</si>
  <si>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</si>
  <si>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</si>
  <si>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</si>
  <si>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</si>
  <si>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</si>
  <si>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</si>
  <si>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</si>
  <si>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</si>
  <si>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</si>
  <si>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</si>
  <si>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</si>
  <si>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白岡市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</si>
  <si>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</si>
  <si>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</si>
  <si>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</si>
  <si>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</si>
  <si>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</si>
  <si>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</si>
  <si>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</si>
  <si>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</si>
  <si>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</si>
  <si>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</si>
  <si>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</si>
  <si>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</si>
  <si>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</si>
  <si>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</si>
  <si>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</si>
  <si>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</si>
  <si>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</si>
  <si>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</si>
  <si>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</si>
  <si>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</si>
  <si>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</si>
  <si>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</si>
  <si>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</si>
  <si>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</si>
  <si>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</si>
  <si>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</si>
  <si>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</si>
  <si>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</si>
  <si>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</si>
  <si>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</si>
  <si>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</si>
  <si>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</si>
  <si>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</si>
  <si>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</si>
  <si>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</si>
  <si>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</si>
  <si>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</si>
  <si>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</si>
  <si>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</si>
  <si>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</si>
  <si>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</si>
  <si>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</si>
  <si>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</si>
  <si>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</si>
  <si>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</si>
  <si>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</si>
  <si>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</si>
  <si>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</si>
  <si>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</si>
  <si>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</si>
  <si>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</si>
  <si>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</si>
  <si>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</si>
  <si>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</si>
  <si>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</si>
  <si>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</si>
  <si>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</si>
  <si>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</si>
  <si>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</si>
  <si>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</si>
  <si>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</si>
  <si>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</si>
  <si>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</si>
  <si>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</si>
  <si>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</si>
  <si>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</si>
  <si>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</si>
  <si>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</si>
  <si>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</si>
  <si>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</si>
  <si>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</si>
  <si>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</si>
  <si>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</si>
  <si>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</si>
  <si>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</si>
  <si>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</si>
  <si>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</si>
  <si>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</si>
  <si>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</si>
  <si>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</si>
  <si>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</si>
  <si>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</si>
  <si>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</si>
  <si>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</si>
  <si>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</si>
  <si>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</si>
  <si>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</si>
  <si>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</si>
  <si>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</si>
  <si>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</si>
  <si>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</si>
  <si>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</si>
  <si>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</si>
  <si>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</si>
  <si>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</si>
  <si>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</si>
  <si>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</si>
  <si>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</si>
  <si>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</si>
  <si>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</si>
  <si>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</si>
  <si>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</si>
  <si>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</si>
  <si>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</si>
  <si>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</si>
  <si>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</si>
  <si>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</si>
  <si>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</si>
  <si>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</si>
  <si>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</si>
  <si>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埼玉県白岡市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</si>
  <si>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</si>
  <si>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</si>
  <si>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</si>
  <si>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</si>
  <si>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</si>
  <si>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</si>
  <si>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</si>
  <si>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</si>
  <si>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</si>
  <si>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</si>
  <si>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</si>
  <si>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</si>
  <si>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</si>
  <si>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</si>
  <si>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</si>
  <si>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</si>
  <si>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</si>
  <si>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</si>
  <si>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</si>
  <si>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</si>
  <si>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</si>
  <si>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</si>
  <si>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</si>
  <si>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</si>
  <si>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</si>
  <si>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</si>
  <si>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</si>
  <si>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</si>
  <si>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</si>
  <si>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</si>
  <si>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</si>
  <si>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</si>
  <si>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</si>
  <si>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</si>
  <si>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</si>
  <si>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</si>
  <si>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</si>
  <si>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</si>
  <si>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</si>
  <si>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</si>
  <si>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</si>
  <si>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</si>
  <si>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</si>
  <si>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</si>
  <si>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</si>
  <si>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</si>
  <si>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</si>
  <si>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</si>
  <si>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</si>
  <si>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</si>
  <si>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</si>
  <si>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</si>
  <si>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</si>
  <si>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</si>
  <si>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</si>
  <si>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</si>
  <si>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</si>
  <si>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</si>
  <si>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</si>
  <si>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</si>
  <si>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</si>
  <si>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</si>
  <si>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</si>
  <si>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</si>
  <si>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</si>
  <si>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</si>
  <si>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</si>
  <si>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</si>
  <si>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</si>
  <si>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</si>
  <si>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</si>
  <si>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</si>
  <si>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</si>
  <si>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</si>
  <si>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</si>
  <si>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</si>
  <si>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</si>
  <si>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</si>
  <si>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</si>
  <si>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</si>
  <si>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</si>
  <si>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</si>
  <si>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</si>
  <si>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</si>
  <si>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</si>
  <si>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</si>
  <si>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</si>
  <si>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</si>
  <si>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</si>
  <si>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</si>
  <si>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</si>
  <si>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</si>
  <si>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</si>
  <si>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</si>
  <si>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</si>
  <si>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</si>
  <si>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</si>
  <si>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</si>
  <si>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</si>
  <si>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</si>
  <si>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</si>
  <si>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</si>
  <si>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</si>
  <si>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</si>
  <si>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</si>
  <si>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</si>
  <si>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</si>
  <si>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</si>
  <si>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</si>
  <si>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</si>
  <si>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</si>
  <si>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</si>
  <si>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</si>
  <si>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</si>
  <si>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</si>
  <si>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</si>
  <si>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</si>
  <si>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</si>
  <si>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</si>
  <si>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</si>
  <si>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</si>
  <si>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</si>
  <si>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</si>
  <si>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</si>
  <si>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</si>
  <si>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</si>
  <si>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</si>
  <si>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</si>
  <si>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</si>
  <si>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</si>
  <si>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</si>
  <si>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</si>
  <si>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</si>
  <si>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</si>
  <si>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</si>
  <si>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</si>
  <si>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</si>
  <si>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</si>
  <si>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</si>
  <si>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</si>
  <si>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</si>
  <si>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</si>
  <si>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</si>
  <si>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</si>
  <si>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</si>
  <si>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</si>
  <si>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</si>
  <si>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埼玉県白岡市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</si>
  <si>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</si>
  <si>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</si>
  <si>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</si>
  <si>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</si>
  <si>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</si>
  <si>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</si>
  <si>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</si>
  <si>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</si>
  <si>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</si>
  <si>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</si>
  <si>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</si>
  <si>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</si>
  <si>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</si>
  <si>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</si>
  <si>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</si>
  <si>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</si>
  <si>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</si>
  <si>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</si>
  <si>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</si>
  <si>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</si>
  <si>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</si>
  <si>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</si>
  <si>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</si>
  <si>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</si>
  <si>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</si>
  <si>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</si>
  <si>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</si>
  <si>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</si>
  <si>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</si>
  <si>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</si>
  <si>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</si>
  <si>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</si>
  <si>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</si>
  <si>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</si>
  <si>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</si>
  <si>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</si>
  <si>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</si>
  <si>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</si>
  <si>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</si>
  <si>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</si>
  <si>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</si>
  <si>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野牛・高岩土地区画整理事業特別会計</t>
    <phoneticPr fontId="5"/>
  </si>
  <si>
    <t>白岡駅東部中央土地区画整理事業特別会計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</si>
  <si>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</si>
  <si>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</si>
  <si>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</si>
  <si>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</si>
  <si>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</si>
  <si>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</si>
  <si>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</si>
  <si>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</si>
  <si>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</si>
  <si>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</si>
  <si>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</si>
  <si>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</si>
  <si>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</si>
  <si>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</si>
  <si>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</si>
  <si>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</si>
  <si>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</si>
  <si>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</si>
  <si>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</si>
  <si>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</si>
  <si>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</si>
  <si>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</si>
  <si>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</si>
  <si>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</si>
  <si>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</si>
  <si>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</si>
  <si>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</si>
  <si>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</si>
  <si>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</si>
  <si>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</si>
  <si>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</si>
  <si>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</si>
  <si>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</si>
  <si>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</si>
  <si>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</si>
  <si>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</si>
  <si>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</si>
  <si>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</si>
  <si>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</si>
  <si>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</si>
  <si>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</si>
  <si>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</si>
  <si>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</si>
  <si>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</si>
  <si>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</si>
  <si>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</si>
  <si>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</si>
  <si>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</si>
  <si>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</si>
  <si>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</si>
  <si>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</si>
  <si>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</si>
  <si>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</si>
  <si>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</si>
  <si>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</si>
  <si>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</si>
  <si>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</si>
  <si>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</si>
  <si>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白岡駅東部中央土地区画整理事業特別会計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</si>
  <si>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</si>
  <si>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</si>
  <si>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</si>
  <si>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</si>
  <si>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</si>
  <si>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</si>
  <si>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</si>
  <si>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</si>
  <si>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</si>
  <si>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</si>
  <si>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</si>
  <si>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</si>
  <si>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</si>
  <si>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</si>
  <si>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</si>
  <si>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</si>
  <si>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</si>
  <si>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</si>
  <si>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</si>
  <si>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</si>
  <si>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</si>
  <si>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</si>
  <si>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</si>
  <si>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</si>
  <si>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</si>
  <si>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</si>
  <si>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</si>
  <si>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</si>
  <si>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</si>
  <si>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</si>
  <si>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</si>
  <si>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</si>
  <si>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</si>
  <si>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</si>
  <si>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</si>
  <si>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</si>
  <si>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</si>
  <si>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</si>
  <si>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</si>
  <si>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</si>
  <si>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</si>
  <si>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</si>
  <si>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</si>
  <si>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</si>
  <si>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</si>
  <si>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</si>
  <si>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</si>
  <si>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</si>
  <si>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</si>
  <si>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</si>
  <si>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</si>
  <si>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</si>
  <si>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</si>
  <si>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</si>
  <si>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</si>
  <si>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</si>
  <si>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</si>
  <si>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</si>
  <si>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</si>
  <si>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</si>
  <si>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</si>
  <si>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</si>
  <si>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</si>
  <si>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</si>
  <si>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</si>
  <si>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</si>
  <si>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</si>
  <si>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</si>
  <si>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</si>
  <si>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</si>
  <si>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</si>
  <si>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</si>
  <si>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</si>
  <si>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</si>
  <si>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</si>
  <si>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</si>
  <si>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</si>
  <si>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</si>
  <si>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</si>
  <si>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</si>
  <si>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</si>
  <si>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1.12</t>
  </si>
  <si>
    <t>水道事業会計</t>
  </si>
  <si>
    <t>一般会計</t>
  </si>
  <si>
    <t>国民健康保険特別会計</t>
  </si>
  <si>
    <t>介護保険特別会計</t>
  </si>
  <si>
    <t>公共下水道事業特別会計</t>
  </si>
  <si>
    <t>野牛・高岩土地区画整理事業特別会計</t>
  </si>
  <si>
    <t>白岡駅東部中央土地区画整理事業特別会計</t>
  </si>
  <si>
    <t>後期高齢者医療特別会計</t>
  </si>
  <si>
    <t>その他会計（赤字）</t>
  </si>
  <si>
    <t>その他会計（黒字）</t>
  </si>
  <si>
    <t>蓮田白岡衛生組合</t>
  </si>
  <si>
    <t>埼葛斎場組合</t>
  </si>
  <si>
    <t>埼玉東部消防組合</t>
  </si>
  <si>
    <t>埼玉県後期高齢者医療広域連合（一般会計）</t>
    <rPh sb="15" eb="17">
      <t>イッパン</t>
    </rPh>
    <rPh sb="17" eb="19">
      <t>カイケイ</t>
    </rPh>
    <phoneticPr fontId="2"/>
  </si>
  <si>
    <t>埼玉県後期高齢者医療広域連合（特別会計）</t>
  </si>
  <si>
    <t>埼玉県市町村総合事務組合（一般会計）</t>
  </si>
  <si>
    <t>埼玉県市町村総合事務組合（交通災害特別会計）</t>
  </si>
  <si>
    <t>彩の国さいたま人づくり広域連合</t>
  </si>
  <si>
    <t>白岡市土地開発公社</t>
    <rPh sb="0" eb="2">
      <t>シラオカ</t>
    </rPh>
    <rPh sb="2" eb="3">
      <t>シ</t>
    </rPh>
    <rPh sb="3" eb="5">
      <t>トチ</t>
    </rPh>
    <rPh sb="5" eb="7">
      <t>カイハツ</t>
    </rPh>
    <rPh sb="7" eb="9">
      <t>コウシャ</t>
    </rPh>
    <phoneticPr fontId="2"/>
  </si>
  <si>
    <t>しらおか味彩センター</t>
    <rPh sb="4" eb="5">
      <t>アジ</t>
    </rPh>
    <rPh sb="5" eb="6">
      <t>サイ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</si>
  <si>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</si>
  <si>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</si>
  <si>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</si>
  <si>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</si>
  <si>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地方債の新規発行を抑制してきたほか、生涯学習施設の建設に備えて特定目的基金への積み立てを行ってきたため、将来負担比率は類似団体を大きく下回り、将来負担比率無しとなった。有形固定資産減価償却率については、比較的新しい資産を複数所有していることから類似団体と比較して低い水準にある。しかし、平成２８年度から平成３０年度にかけて実施予定の生涯学習施設建設工事に係る多額の地方債発行を予定しており、将来負担比率は大きく上昇する見込みであるほか、施設の建設後は維持管理にも多額の費用を要する見込みである。そのため、両指標ともに一時的に類似団体より低い値となっているものの逼迫した財政状況となっている。今後は、公共施設等総合管理計画に基づき、維持管理及び老朽化対策を実施することで、適正な資産の管理を行っていく。
</t>
    <rPh sb="1" eb="4">
      <t>チホウサイ</t>
    </rPh>
    <rPh sb="5" eb="7">
      <t>シンキ</t>
    </rPh>
    <rPh sb="7" eb="9">
      <t>ハッコウ</t>
    </rPh>
    <rPh sb="10" eb="12">
      <t>ヨクセイ</t>
    </rPh>
    <rPh sb="19" eb="21">
      <t>ショウガイ</t>
    </rPh>
    <rPh sb="21" eb="23">
      <t>ガクシュウ</t>
    </rPh>
    <rPh sb="23" eb="25">
      <t>シセツ</t>
    </rPh>
    <rPh sb="26" eb="28">
      <t>ケンセツ</t>
    </rPh>
    <rPh sb="29" eb="30">
      <t>ソナ</t>
    </rPh>
    <rPh sb="32" eb="34">
      <t>トクテイ</t>
    </rPh>
    <rPh sb="34" eb="36">
      <t>モクテキ</t>
    </rPh>
    <rPh sb="36" eb="38">
      <t>キキン</t>
    </rPh>
    <rPh sb="40" eb="41">
      <t>ツ</t>
    </rPh>
    <rPh sb="42" eb="43">
      <t>タ</t>
    </rPh>
    <rPh sb="45" eb="46">
      <t>オコナ</t>
    </rPh>
    <rPh sb="53" eb="55">
      <t>ショウライ</t>
    </rPh>
    <rPh sb="55" eb="57">
      <t>フタン</t>
    </rPh>
    <rPh sb="57" eb="59">
      <t>ヒリツ</t>
    </rPh>
    <rPh sb="60" eb="62">
      <t>ルイジ</t>
    </rPh>
    <rPh sb="62" eb="64">
      <t>ダンタイ</t>
    </rPh>
    <rPh sb="65" eb="66">
      <t>オオ</t>
    </rPh>
    <rPh sb="68" eb="70">
      <t>シタマワ</t>
    </rPh>
    <rPh sb="72" eb="74">
      <t>ショウライ</t>
    </rPh>
    <rPh sb="74" eb="76">
      <t>フタン</t>
    </rPh>
    <rPh sb="76" eb="78">
      <t>ヒリツ</t>
    </rPh>
    <rPh sb="78" eb="79">
      <t>ナシ</t>
    </rPh>
    <rPh sb="85" eb="87">
      <t>ユウケイ</t>
    </rPh>
    <rPh sb="87" eb="89">
      <t>コテイ</t>
    </rPh>
    <rPh sb="89" eb="91">
      <t>シサン</t>
    </rPh>
    <rPh sb="91" eb="93">
      <t>ゲンカ</t>
    </rPh>
    <rPh sb="93" eb="95">
      <t>ショウキャク</t>
    </rPh>
    <rPh sb="95" eb="96">
      <t>リツ</t>
    </rPh>
    <rPh sb="102" eb="105">
      <t>ヒカクテキ</t>
    </rPh>
    <rPh sb="105" eb="106">
      <t>アタラ</t>
    </rPh>
    <rPh sb="108" eb="110">
      <t>シサン</t>
    </rPh>
    <rPh sb="111" eb="113">
      <t>フクスウ</t>
    </rPh>
    <rPh sb="113" eb="115">
      <t>ショユウ</t>
    </rPh>
    <rPh sb="123" eb="125">
      <t>ルイジ</t>
    </rPh>
    <rPh sb="125" eb="127">
      <t>ダンタイ</t>
    </rPh>
    <rPh sb="128" eb="130">
      <t>ヒカク</t>
    </rPh>
    <rPh sb="132" eb="133">
      <t>ヒク</t>
    </rPh>
    <rPh sb="134" eb="136">
      <t>スイジュン</t>
    </rPh>
    <rPh sb="144" eb="146">
      <t>ヘイセイ</t>
    </rPh>
    <rPh sb="148" eb="150">
      <t>ネンド</t>
    </rPh>
    <rPh sb="152" eb="154">
      <t>ヘイセイ</t>
    </rPh>
    <rPh sb="156" eb="158">
      <t>ネンド</t>
    </rPh>
    <rPh sb="162" eb="164">
      <t>ジッシ</t>
    </rPh>
    <rPh sb="164" eb="166">
      <t>ヨテイ</t>
    </rPh>
    <rPh sb="167" eb="169">
      <t>ショウガイ</t>
    </rPh>
    <rPh sb="169" eb="171">
      <t>ガクシュウ</t>
    </rPh>
    <rPh sb="171" eb="173">
      <t>シセツ</t>
    </rPh>
    <rPh sb="173" eb="175">
      <t>ケンセツ</t>
    </rPh>
    <rPh sb="175" eb="177">
      <t>コウジ</t>
    </rPh>
    <rPh sb="178" eb="179">
      <t>カカ</t>
    </rPh>
    <rPh sb="180" eb="182">
      <t>タガク</t>
    </rPh>
    <rPh sb="183" eb="186">
      <t>チホウサイ</t>
    </rPh>
    <rPh sb="186" eb="188">
      <t>ハッコウ</t>
    </rPh>
    <rPh sb="189" eb="191">
      <t>ヨテイ</t>
    </rPh>
    <rPh sb="196" eb="198">
      <t>ショウライ</t>
    </rPh>
    <rPh sb="198" eb="200">
      <t>フタン</t>
    </rPh>
    <rPh sb="200" eb="202">
      <t>ヒリツ</t>
    </rPh>
    <rPh sb="203" eb="204">
      <t>オオ</t>
    </rPh>
    <rPh sb="206" eb="208">
      <t>ジョウショウ</t>
    </rPh>
    <rPh sb="210" eb="212">
      <t>ミコ</t>
    </rPh>
    <rPh sb="219" eb="221">
      <t>シセツ</t>
    </rPh>
    <rPh sb="222" eb="224">
      <t>ケンセツ</t>
    </rPh>
    <rPh sb="224" eb="225">
      <t>ゴ</t>
    </rPh>
    <rPh sb="226" eb="228">
      <t>イジ</t>
    </rPh>
    <rPh sb="228" eb="230">
      <t>カンリ</t>
    </rPh>
    <rPh sb="232" eb="234">
      <t>タガク</t>
    </rPh>
    <rPh sb="235" eb="237">
      <t>ヒヨウ</t>
    </rPh>
    <rPh sb="238" eb="239">
      <t>ヨウ</t>
    </rPh>
    <rPh sb="241" eb="243">
      <t>ミコ</t>
    </rPh>
    <rPh sb="253" eb="254">
      <t>リョウ</t>
    </rPh>
    <rPh sb="254" eb="256">
      <t>シヒョウ</t>
    </rPh>
    <rPh sb="259" eb="262">
      <t>イチジテキ</t>
    </rPh>
    <rPh sb="263" eb="265">
      <t>ルイジ</t>
    </rPh>
    <rPh sb="265" eb="267">
      <t>ダンタイ</t>
    </rPh>
    <rPh sb="269" eb="270">
      <t>ヒク</t>
    </rPh>
    <rPh sb="271" eb="272">
      <t>アタイ</t>
    </rPh>
    <rPh sb="281" eb="283">
      <t>ヒッパク</t>
    </rPh>
    <rPh sb="285" eb="287">
      <t>ザイセイ</t>
    </rPh>
    <rPh sb="287" eb="289">
      <t>ジョウキョウ</t>
    </rPh>
    <rPh sb="296" eb="298">
      <t>コンゴ</t>
    </rPh>
    <rPh sb="300" eb="302">
      <t>コウキョウ</t>
    </rPh>
    <rPh sb="302" eb="304">
      <t>シセツ</t>
    </rPh>
    <rPh sb="304" eb="305">
      <t>トウ</t>
    </rPh>
    <rPh sb="305" eb="307">
      <t>ソウゴウ</t>
    </rPh>
    <rPh sb="307" eb="309">
      <t>カンリ</t>
    </rPh>
    <rPh sb="309" eb="311">
      <t>ケイカク</t>
    </rPh>
    <rPh sb="312" eb="313">
      <t>モト</t>
    </rPh>
    <rPh sb="316" eb="318">
      <t>イジ</t>
    </rPh>
    <rPh sb="318" eb="320">
      <t>カンリ</t>
    </rPh>
    <rPh sb="320" eb="321">
      <t>オヨ</t>
    </rPh>
    <rPh sb="322" eb="325">
      <t>ロウキュウカ</t>
    </rPh>
    <rPh sb="325" eb="327">
      <t>タイサク</t>
    </rPh>
    <rPh sb="328" eb="330">
      <t>ジッシ</t>
    </rPh>
    <rPh sb="336" eb="338">
      <t>テキセイ</t>
    </rPh>
    <rPh sb="339" eb="341">
      <t>シサン</t>
    </rPh>
    <rPh sb="342" eb="344">
      <t>カンリ</t>
    </rPh>
    <rPh sb="345" eb="346">
      <t>オコナ</t>
    </rPh>
    <phoneticPr fontId="2"/>
  </si>
  <si>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</si>
  <si>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</si>
  <si>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</si>
  <si>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</si>
  <si>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</si>
  <si>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</si>
  <si>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実質公債費比率・将来負担比率ともに類似団体と比較して低い水準にある。主な要因としては、大規模事業の財源とした既発債の償還終了による地方債残高の減、生涯学習施設の建設に備えた特定目的基金積立てによる充当可能基金の増があげられる。
  今後は、平成２８年度から３０年度にかけて行う生涯学習施設の建設に伴い、多額の地方債発行を予定しており、両比率とも上昇していくことが考えられるため、これまで以上に公債費の適正化に取り組んでいく必要がある。
</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</si>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</sst>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50880</c:v>
                </c:pt>
                <c:pt idx="2">
                  <c:v>63956</c:v>
                </c:pt>
                <c:pt idx="3">
                  <c:v>66255</c:v>
                </c:pt>
                <c:pt idx="4">
                  <c:v>47278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22706</c:v>
                </c:pt>
                <c:pt idx="1">
                  <c:v>28574</c:v>
                </c:pt>
                <c:pt idx="2">
                  <c:v>20109</c:v>
                </c:pt>
                <c:pt idx="3">
                  <c:v>22399</c:v>
                </c:pt>
                <c:pt idx="4">
                  <c:v>23560</c:v>
                </c:pt>
              </c:numCache>
            </c:numRef>
          </c:val>
          <c:smooth val="0"/>
        </c:ser>
        <c:dLbls>
          <c:showLegendKey val="0"/>
          <c:showVal val="0"/>
          <c:showCatName val="0"/>
          <c:showSerName val="0"/>
          <c:showPercent val="0"/>
          <c:showBubbleSize val="0"/>
        </c:dLbls>
        <c:marker val="1"/>
        <c:smooth val="0"/>
        <c:axId val="325373536"/>
        <c:axId val="325373144"/>
      </c:lineChart>
      <c:catAx>
        <c:axId val="3253735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5373144"/>
        <c:crosses val="autoZero"/>
        <c:auto val="1"/>
        <c:lblAlgn val="ctr"/>
        <c:lblOffset val="100"/>
        <c:tickLblSkip val="1"/>
        <c:tickMarkSkip val="1"/>
        <c:noMultiLvlLbl val="0"/>
      </c:catAx>
      <c:valAx>
        <c:axId val="32537314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5373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5.12</c:v>
                </c:pt>
                <c:pt idx="1">
                  <c:v>6.51</c:v>
                </c:pt>
                <c:pt idx="2">
                  <c:v>5.88</c:v>
                </c:pt>
                <c:pt idx="3">
                  <c:v>4.55</c:v>
                </c:pt>
                <c:pt idx="4">
                  <c:v>5.92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11.26</c:v>
                </c:pt>
                <c:pt idx="1">
                  <c:v>11.32</c:v>
                </c:pt>
                <c:pt idx="2">
                  <c:v>11.45</c:v>
                </c:pt>
                <c:pt idx="3">
                  <c:v>11.54</c:v>
                </c:pt>
                <c:pt idx="4">
                  <c:v>11.09</c:v>
                </c:pt>
              </c:numCache>
            </c:numRef>
          </c:val>
        </c:ser>
        <c:dLbls>
          <c:showLegendKey val="0"/>
          <c:showVal val="0"/>
          <c:showCatName val="0"/>
          <c:showSerName val="0"/>
          <c:showPercent val="0"/>
          <c:showBubbleSize val="0"/>
        </c:dLbls>
        <c:gapWidth val="250"/>
        <c:overlap val="100"/>
        <c:axId val="325370792"/>
        <c:axId val="325376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0.42</c:v>
                </c:pt>
                <c:pt idx="1">
                  <c:v>1.39</c:v>
                </c:pt>
                <c:pt idx="2">
                  <c:v>0.19</c:v>
                </c:pt>
                <c:pt idx="3">
                  <c:v>-1.1200000000000001</c:v>
                </c:pt>
                <c:pt idx="4">
                  <c:v>1.2</c:v>
                </c:pt>
              </c:numCache>
            </c:numRef>
          </c:val>
          <c:smooth val="0"/>
        </c:ser>
        <c:dLbls>
          <c:showLegendKey val="0"/>
          <c:showVal val="0"/>
          <c:showCatName val="0"/>
          <c:showSerName val="0"/>
          <c:showPercent val="0"/>
          <c:showBubbleSize val="0"/>
        </c:dLbls>
        <c:marker val="1"/>
        <c:smooth val="0"/>
        <c:axId val="325370792"/>
        <c:axId val="325376672"/>
      </c:lineChart>
      <c:catAx>
        <c:axId val="325370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5376672"/>
        <c:crosses val="autoZero"/>
        <c:auto val="1"/>
        <c:lblAlgn val="ctr"/>
        <c:lblOffset val="100"/>
        <c:tickLblSkip val="1"/>
        <c:tickMarkSkip val="1"/>
        <c:noMultiLvlLbl val="0"/>
      </c:catAx>
      <c:valAx>
        <c:axId val="325376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5370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0.05</c:v>
                </c:pt>
                <c:pt idx="2">
                  <c:v>#N/A</c:v>
                </c:pt>
                <c:pt idx="3">
                  <c:v>0.11</c:v>
                </c:pt>
                <c:pt idx="4">
                  <c:v>#N/A</c:v>
                </c:pt>
                <c:pt idx="5">
                  <c:v>0.02</c:v>
                </c:pt>
                <c:pt idx="6">
                  <c:v>#N/A</c:v>
                </c:pt>
                <c:pt idx="7">
                  <c:v>0.03</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0.04</c:v>
                </c:pt>
                <c:pt idx="2">
                  <c:v>#N/A</c:v>
                </c:pt>
                <c:pt idx="3">
                  <c:v>0.05</c:v>
                </c:pt>
                <c:pt idx="4">
                  <c:v>#N/A</c:v>
                </c:pt>
                <c:pt idx="5">
                  <c:v>0.08</c:v>
                </c:pt>
                <c:pt idx="6">
                  <c:v>#N/A</c:v>
                </c:pt>
                <c:pt idx="7">
                  <c:v>0.04</c:v>
                </c:pt>
                <c:pt idx="8">
                  <c:v>#N/A</c:v>
                </c:pt>
                <c:pt idx="9">
                  <c:v>0.03</c:v>
                </c:pt>
              </c:numCache>
            </c:numRef>
          </c:val>
        </c:ser>
        <c:ser>
          <c:idx val="3"/>
          <c:order val="3"/>
          <c:tx>
            <c:strRef>
              <c:f>データシート!$A$30</c:f>
              <c:strCache>
                <c:ptCount val="1"/>
                <c:pt idx="0">
                  <c:v>白岡駅東部中央土地区画整理事業特別会計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0.36</c:v>
                </c:pt>
                <c:pt idx="2">
                  <c:v>#N/A</c:v>
                </c:pt>
                <c:pt idx="3">
                  <c:v>0.21</c:v>
                </c:pt>
                <c:pt idx="4">
                  <c:v>#N/A</c:v>
                </c:pt>
                <c:pt idx="5">
                  <c:v>0.24</c:v>
                </c:pt>
                <c:pt idx="6">
                  <c:v>#N/A</c:v>
                </c:pt>
                <c:pt idx="7">
                  <c:v>0.05</c:v>
                </c:pt>
                <c:pt idx="8">
                  <c:v>#N/A</c:v>
                </c:pt>
                <c:pt idx="9">
                  <c:v>0.09</c:v>
                </c:pt>
              </c:numCache>
            </c:numRef>
          </c:val>
        </c:ser>
        <c:ser>
          <c:idx val="4"/>
          <c:order val="4"/>
          <c:tx>
            <c:strRef>
              <c:f>データシート!$A$31</c:f>
              <c:strCache>
                <c:ptCount val="1"/>
                <c:pt idx="0">
                  <c:v>野牛・高岩土地区画整理事業特別会計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0.63</c:v>
                </c:pt>
                <c:pt idx="4">
                  <c:v>#N/A</c:v>
                </c:pt>
                <c:pt idx="5">
                  <c:v>0.93</c:v>
                </c:pt>
                <c:pt idx="6">
                  <c:v>#N/A</c:v>
                </c:pt>
                <c:pt idx="7">
                  <c:v>0.63</c:v>
                </c:pt>
                <c:pt idx="8">
                  <c:v>#N/A</c:v>
                </c:pt>
                <c:pt idx="9">
                  <c:v>0.31</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c:v>
                </c:pt>
                <c:pt idx="1">
                  <c:v>0</c:v>
                </c:pt>
                <c:pt idx="2">
                  <c:v>#N/A</c:v>
                </c:pt>
                <c:pt idx="3">
                  <c:v>0.65</c:v>
                </c:pt>
                <c:pt idx="4">
                  <c:v>#N/A</c:v>
                </c:pt>
                <c:pt idx="5">
                  <c:v>0.24</c:v>
                </c:pt>
                <c:pt idx="6">
                  <c:v>#N/A</c:v>
                </c:pt>
                <c:pt idx="7">
                  <c:v>0.31</c:v>
                </c:pt>
                <c:pt idx="8">
                  <c:v>#N/A</c:v>
                </c:pt>
                <c:pt idx="9">
                  <c:v>0.32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0.68</c:v>
                </c:pt>
                <c:pt idx="2">
                  <c:v>#N/A</c:v>
                </c:pt>
                <c:pt idx="3">
                  <c:v>0.71</c:v>
                </c:pt>
                <c:pt idx="4">
                  <c:v>#N/A</c:v>
                </c:pt>
                <c:pt idx="5">
                  <c:v>0.76</c:v>
                </c:pt>
                <c:pt idx="6">
                  <c:v>#N/A</c:v>
                </c:pt>
                <c:pt idx="7">
                  <c:v>0.64</c:v>
                </c:pt>
                <c:pt idx="8">
                  <c:v>#N/A</c:v>
                </c:pt>
                <c:pt idx="9">
                  <c:v>1.1499999999999999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3.85</c:v>
                </c:pt>
                <c:pt idx="2">
                  <c:v>#N/A</c:v>
                </c:pt>
                <c:pt idx="3">
                  <c:v>3.37</c:v>
                </c:pt>
                <c:pt idx="4">
                  <c:v>#N/A</c:v>
                </c:pt>
                <c:pt idx="5">
                  <c:v>2.27</c:v>
                </c:pt>
                <c:pt idx="6">
                  <c:v>#N/A</c:v>
                </c:pt>
                <c:pt idx="7">
                  <c:v>3.81</c:v>
                </c:pt>
                <c:pt idx="8">
                  <c:v>#N/A</c:v>
                </c:pt>
                <c:pt idx="9">
                  <c:v>2.4500000000000002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5.1100000000000003</c:v>
                </c:pt>
                <c:pt idx="2">
                  <c:v>#N/A</c:v>
                </c:pt>
                <c:pt idx="3">
                  <c:v>6.48</c:v>
                </c:pt>
                <c:pt idx="4">
                  <c:v>#N/A</c:v>
                </c:pt>
                <c:pt idx="5">
                  <c:v>5.88</c:v>
                </c:pt>
                <c:pt idx="6">
                  <c:v>#N/A</c:v>
                </c:pt>
                <c:pt idx="7">
                  <c:v>4.6900000000000004</c:v>
                </c:pt>
                <c:pt idx="8">
                  <c:v>#N/A</c:v>
                </c:pt>
                <c:pt idx="9">
                  <c:v>5.68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14.44</c:v>
                </c:pt>
                <c:pt idx="2">
                  <c:v>#N/A</c:v>
                </c:pt>
                <c:pt idx="3">
                  <c:v>16.010000000000002</c:v>
                </c:pt>
                <c:pt idx="4">
                  <c:v>#N/A</c:v>
                </c:pt>
                <c:pt idx="5">
                  <c:v>15.75</c:v>
                </c:pt>
                <c:pt idx="6">
                  <c:v>#N/A</c:v>
                </c:pt>
                <c:pt idx="7">
                  <c:v>13.73</c:v>
                </c:pt>
                <c:pt idx="8">
                  <c:v>#N/A</c:v>
                </c:pt>
                <c:pt idx="9">
                  <c:v>13.34</c:v>
                </c:pt>
              </c:numCache>
            </c:numRef>
          </c:val>
        </c:ser>
        <c:dLbls>
          <c:showLegendKey val="0"/>
          <c:showVal val="0"/>
          <c:showCatName val="0"/>
          <c:showSerName val="0"/>
          <c:showPercent val="0"/>
          <c:showBubbleSize val="0"/>
        </c:dLbls>
        <c:gapWidth val="150"/>
        <c:overlap val="100"/>
        <c:axId val="325375104"/>
        <c:axId val="325377456"/>
      </c:barChart>
      <c:catAx>
        <c:axId val="325375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5377456"/>
        <c:crosses val="autoZero"/>
        <c:auto val="1"/>
        <c:lblAlgn val="ctr"/>
        <c:lblOffset val="100"/>
        <c:tickLblSkip val="1"/>
        <c:tickMarkSkip val="1"/>
        <c:noMultiLvlLbl val="0"/>
      </c:catAx>
      <c:valAx>
        <c:axId val="325377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5375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1158</c:v>
                </c:pt>
                <c:pt idx="5">
                  <c:v>1172</c:v>
                </c:pt>
                <c:pt idx="8">
                  <c:v>1214</c:v>
                </c:pt>
                <c:pt idx="11">
                  <c:v>1254</c:v>
                </c:pt>
                <c:pt idx="14">
                  <c:v>1119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17</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72</c:v>
                </c:pt>
                <c:pt idx="3">
                  <c:v>72</c:v>
                </c:pt>
                <c:pt idx="6">
                  <c:v>88</c:v>
                </c:pt>
                <c:pt idx="9">
                  <c:v>85</c:v>
                </c:pt>
                <c:pt idx="12">
                  <c:v>86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537</c:v>
                </c:pt>
                <c:pt idx="3">
                  <c:v>499</c:v>
                </c:pt>
                <c:pt idx="6">
                  <c:v>325</c:v>
                </c:pt>
                <c:pt idx="9">
                  <c:v>350</c:v>
                </c:pt>
                <c:pt idx="12">
                  <c:v>354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1333</c:v>
                </c:pt>
                <c:pt idx="3">
                  <c:v>1302</c:v>
                </c:pt>
                <c:pt idx="6">
                  <c:v>1302</c:v>
                </c:pt>
                <c:pt idx="9">
                  <c:v>1323</c:v>
                </c:pt>
                <c:pt idx="12">
                  <c:v>1251</c:v>
                </c:pt>
              </c:numCache>
            </c:numRef>
          </c:val>
        </c:ser>
        <c:dLbls>
          <c:showLegendKey val="0"/>
          <c:showVal val="0"/>
          <c:showCatName val="0"/>
          <c:showSerName val="0"/>
          <c:showPercent val="0"/>
          <c:showBubbleSize val="0"/>
        </c:dLbls>
        <c:gapWidth val="100"/>
        <c:overlap val="100"/>
        <c:axId val="325372360"/>
        <c:axId val="3253727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784</c:v>
                </c:pt>
                <c:pt idx="2">
                  <c:v>#N/A</c:v>
                </c:pt>
                <c:pt idx="3">
                  <c:v>#N/A</c:v>
                </c:pt>
                <c:pt idx="4">
                  <c:v>701</c:v>
                </c:pt>
                <c:pt idx="5">
                  <c:v>#N/A</c:v>
                </c:pt>
                <c:pt idx="6">
                  <c:v>#N/A</c:v>
                </c:pt>
                <c:pt idx="7">
                  <c:v>501</c:v>
                </c:pt>
                <c:pt idx="8">
                  <c:v>#N/A</c:v>
                </c:pt>
                <c:pt idx="9">
                  <c:v>#N/A</c:v>
                </c:pt>
                <c:pt idx="10">
                  <c:v>521</c:v>
                </c:pt>
                <c:pt idx="11">
                  <c:v>#N/A</c:v>
                </c:pt>
                <c:pt idx="12">
                  <c:v>#N/A</c:v>
                </c:pt>
                <c:pt idx="13">
                  <c:v>572</c:v>
                </c:pt>
                <c:pt idx="14">
                  <c:v>#N/A</c:v>
                </c:pt>
              </c:numCache>
            </c:numRef>
          </c:val>
          <c:smooth val="0"/>
        </c:ser>
        <c:dLbls>
          <c:showLegendKey val="0"/>
          <c:showVal val="0"/>
          <c:showCatName val="0"/>
          <c:showSerName val="0"/>
          <c:showPercent val="0"/>
          <c:showBubbleSize val="0"/>
        </c:dLbls>
        <c:marker val="1"/>
        <c:smooth val="0"/>
        <c:axId val="325372360"/>
        <c:axId val="325372752"/>
      </c:lineChart>
      <c:catAx>
        <c:axId val="325372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5372752"/>
        <c:crosses val="autoZero"/>
        <c:auto val="1"/>
        <c:lblAlgn val="ctr"/>
        <c:lblOffset val="100"/>
        <c:tickLblSkip val="1"/>
        <c:tickMarkSkip val="1"/>
        <c:noMultiLvlLbl val="0"/>
      </c:catAx>
      <c:valAx>
        <c:axId val="325372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5372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12956</c:v>
                </c:pt>
                <c:pt idx="5">
                  <c:v>12985</c:v>
                </c:pt>
                <c:pt idx="8">
                  <c:v>13255</c:v>
                </c:pt>
                <c:pt idx="11">
                  <c:v>13253</c:v>
                </c:pt>
                <c:pt idx="14">
                  <c:v>13390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1102</c:v>
                </c:pt>
                <c:pt idx="5">
                  <c:v>501</c:v>
                </c:pt>
                <c:pt idx="8">
                  <c:v>532</c:v>
                </c:pt>
                <c:pt idx="11">
                  <c:v>747</c:v>
                </c:pt>
                <c:pt idx="14">
                  <c:v>823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2207</c:v>
                </c:pt>
                <c:pt idx="5">
                  <c:v>2576</c:v>
                </c:pt>
                <c:pt idx="8">
                  <c:v>2964</c:v>
                </c:pt>
                <c:pt idx="11">
                  <c:v>3044</c:v>
                </c:pt>
                <c:pt idx="14">
                  <c:v>3083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1534</c:v>
                </c:pt>
                <c:pt idx="3">
                  <c:v>841</c:v>
                </c:pt>
                <c:pt idx="6">
                  <c:v>646</c:v>
                </c:pt>
                <c:pt idx="9">
                  <c:v>448</c:v>
                </c:pt>
                <c:pt idx="12">
                  <c:v>436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442</c:v>
                </c:pt>
                <c:pt idx="3">
                  <c:v>436</c:v>
                </c:pt>
                <c:pt idx="6">
                  <c:v>464</c:v>
                </c:pt>
                <c:pt idx="9">
                  <c:v>827</c:v>
                </c:pt>
                <c:pt idx="12">
                  <c:v>762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5273</c:v>
                </c:pt>
                <c:pt idx="3">
                  <c:v>4877</c:v>
                </c:pt>
                <c:pt idx="6">
                  <c:v>4484</c:v>
                </c:pt>
                <c:pt idx="9">
                  <c:v>4210</c:v>
                </c:pt>
                <c:pt idx="12">
                  <c:v>3840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c:v>
                </c:pt>
                <c:pt idx="3">
                  <c:v>0</c:v>
                </c:pt>
                <c:pt idx="6">
                  <c:v>116</c:v>
                </c:pt>
                <c:pt idx="9">
                  <c:v>183</c:v>
                </c:pt>
                <c:pt idx="12">
                  <c:v>258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11889</c:v>
                </c:pt>
                <c:pt idx="3">
                  <c:v>11863</c:v>
                </c:pt>
                <c:pt idx="6">
                  <c:v>11788</c:v>
                </c:pt>
                <c:pt idx="9">
                  <c:v>11657</c:v>
                </c:pt>
                <c:pt idx="12">
                  <c:v>11366</c:v>
                </c:pt>
              </c:numCache>
            </c:numRef>
          </c:val>
        </c:ser>
        <c:dLbls>
          <c:showLegendKey val="0"/>
          <c:showVal val="0"/>
          <c:showCatName val="0"/>
          <c:showSerName val="0"/>
          <c:showPercent val="0"/>
          <c:showBubbleSize val="0"/>
        </c:dLbls>
        <c:gapWidth val="100"/>
        <c:overlap val="100"/>
        <c:axId val="325366872"/>
        <c:axId val="3253786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2875</c:v>
                </c:pt>
                <c:pt idx="2">
                  <c:v>#N/A</c:v>
                </c:pt>
                <c:pt idx="3">
                  <c:v>#N/A</c:v>
                </c:pt>
                <c:pt idx="4">
                  <c:v>1955</c:v>
                </c:pt>
                <c:pt idx="5">
                  <c:v>#N/A</c:v>
                </c:pt>
                <c:pt idx="6">
                  <c:v>#N/A</c:v>
                </c:pt>
                <c:pt idx="7">
                  <c:v>747</c:v>
                </c:pt>
                <c:pt idx="8">
                  <c:v>#N/A</c:v>
                </c:pt>
                <c:pt idx="9">
                  <c:v>#N/A</c:v>
                </c:pt>
                <c:pt idx="10">
                  <c:v>280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25366872"/>
        <c:axId val="325378632"/>
      </c:lineChart>
      <c:catAx>
        <c:axId val="325366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5378632"/>
        <c:crosses val="autoZero"/>
        <c:auto val="1"/>
        <c:lblAlgn val="ctr"/>
        <c:lblOffset val="100"/>
        <c:tickLblSkip val="1"/>
        <c:tickMarkSkip val="1"/>
        <c:noMultiLvlLbl val="0"/>
      </c:catAx>
      <c:valAx>
        <c:axId val="325378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5366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{81BB3868-6E27-4506-952A-542110EF96E8}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{A2F1F17E-9211-4476-B99E-C8439192984C}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{F9FFF43A-73E6-41B4-B8A7-4E73219490B9}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{6F5D331B-D622-49D3-B349-5F6CC648A054}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{3409D19E-4CD9-44D1-837F-D3E9AE0E976C}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55.8</c:v>
                </c:pt>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{592558B6-202D-40D2-B8E2-B4C258456651}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{B3407754-607A-4F33-BB27-D1BD4512B454}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{7470AFF5-F3FD-4CFD-9E26-C7FBC629C7D0}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{DF7A0AC1-FF5A-40E7-9C2F-AB32833A0221}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{BE1FAA75-4AEE-4FF6-89C0-26D04FFDE3CB}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59.6</c:v>
                </c:pt>
              </c:numCache>
            </c:numRef>
          </c:xVal>
          <c:yVal>
            <c:numRef>
              <c:f>公会計指標分析・財政指標組合せ分析表!$K$55:$O$55</c:f>
              <c:numCache>
                <c:formatCode>#,##0.0;"▲ "#,##0.0</c:formatCode>
                <c:ptCount val="5"/>
                <c:pt idx="4">
                  <c:v>33.6</c:v>
                </c:pt>
              </c:numCache>
            </c:numRef>
          </c:yVal>
          <c:smooth val="0"/>
        </c:ser>
        <c:dLbls>
          <c:showLegendKey val="0"/>
          <c:showVal val="0"/>
          <c:showCatName val="0"/>
          <c:showSerName val="0"/>
          <c:showPercent val="0"/>
          <c:showBubbleSize val="0"/>
        </c:dLbls>
        <c:axId val="325370008"/>
        <c:axId val="325375496"/>
      </c:scatterChart>
      <c:valAx>
        <c:axId val="325370008"/>
        <c:scaling>
          <c:orientation val="minMax"/>
          <c:max val="71.599999999999994"/>
          <c:min val="47.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5375496"/>
        <c:crosses val="autoZero"/>
        <c:crossBetween val="midCat"/>
      </c:valAx>
      <c:valAx>
        <c:axId val="325375496"/>
        <c:scaling>
          <c:orientation val="minMax"/>
          <c:max val="40.4"/>
          <c:min val="26.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53700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{01334CB5-BD8B-4AF1-9AD8-999EB7E20F15}</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{E3BFA397-E9E8-422A-B859-0DD5A81F81DB}</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{1EC1C674-6366-405A-B506-30A8F84D8675}</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{B2A35545-913E-4C25-B83B-6757FF80FA82}</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{B243EA3F-15C8-438B-A5FD-621511FC3344}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12.8</c:v>
                </c:pt>
                <c:pt idx="1">
                  <c:v>10.9</c:v>
                </c:pt>
                <c:pt idx="2">
                  <c:v>8.3000000000000007</c:v>
                </c:pt>
                <c:pt idx="3">
                  <c:v>7.1</c:v>
                </c:pt>
                <c:pt idx="4">
                  <c:v>6.4</c:v>
                </c:pt>
              </c:numCache>
            </c:numRef>
          </c:xVal>
          <c:yVal>
            <c:numRef>
              <c:f>公会計指標分析・財政指標組合せ分析表!$K$73:$O$73</c:f>
              <c:numCache>
                <c:formatCode>#,##0.0;"▲ "#,##0.0</c:formatCode>
                <c:ptCount val="5"/>
                <c:pt idx="0">
                  <c:v>36.5</c:v>
                </c:pt>
                <c:pt idx="1">
                  <c:v>25</c:v>
                </c:pt>
                <c:pt idx="2">
                  <c:v>9.1</c:v>
                </c:pt>
                <c:pt idx="3">
                  <c:v>3.4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{24B33B53-9E9F-4D8A-B840-C56D91802868}</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{7D54D327-8E85-46C7-BD2C-2272DFBA6CFA}</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{E46256F2-A1F6-4E6C-8980-ED7070BE52B9}</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{32D1B123-868A-4A8C-BE34-A8A07E86326D}</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{C700CC3B-980A-4C73-AD79-D5583627ADE5}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10.3</c:v>
                </c:pt>
                <c:pt idx="2">
                  <c:v>9.6</c:v>
                </c:pt>
                <c:pt idx="3">
                  <c:v>8.8000000000000007</c:v>
                </c:pt>
                <c:pt idx="4">
                  <c:v>7</c:v>
                </c:pt>
              </c:numCache>
            </c:numRef>
          </c:xVal>
          <c:yVal>
            <c:numRef>
              <c:f>公会計指標分析・財政指標組合せ分析表!$K$77:$O$77</c:f>
              <c:numCache>
                <c:formatCode>#,##0.0;"▲ "#,##0.0</c:formatCode>
                <c:ptCount val="5"/>
                <c:pt idx="0">
                  <c:v>40.200000000000003</c:v>
                </c:pt>
                <c:pt idx="1">
                  <c:v>58.2</c:v>
                </c:pt>
                <c:pt idx="2">
                  <c:v>50.3</c:v>
                </c:pt>
                <c:pt idx="3">
                  <c:v>45.9</c:v>
                </c:pt>
                <c:pt idx="4">
                  <c:v>33.6</c:v>
                </c:pt>
              </c:numCache>
            </c:numRef>
          </c:yVal>
          <c:smooth val="0"/>
        </c:ser>
        <c:dLbls>
          <c:showLegendKey val="0"/>
          <c:showVal val="0"/>
          <c:showCatName val="0"/>
          <c:showSerName val="0"/>
          <c:showPercent val="0"/>
          <c:showBubbleSize val="0"/>
        </c:dLbls>
        <c:axId val="325379024"/>
        <c:axId val="325374712"/>
      </c:scatterChart>
      <c:valAx>
        <c:axId val="325379024"/>
        <c:scaling>
          <c:orientation val="minMax"/>
          <c:max val="13.299999999999999"/>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5374712"/>
        <c:crosses val="autoZero"/>
        <c:crossBetween val="midCat"/>
      </c:valAx>
      <c:valAx>
        <c:axId val="325374712"/>
        <c:scaling>
          <c:orientation val="minMax"/>
          <c:max val="6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5379024"/>
        <c:crosses val="autoZero"/>
        <c:crossBetween val="midCat"/>
        <c:majorUnit val="8.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埼玉県白岡市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一般会計等に係る元利償還金は、大規模事業の凍結や平成２１年度に実施した高利率の地方債の借換等により公債費の削減を図ってきたことから減少傾向にあるが、</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仮称</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白岡市生涯学習施設の建設開始や、都市計画道路の整備、白岡駅東部中央土地区画整理事業の本格化などが控えている。また下水道事業に関しても公共下水道の整備を進めていくことから元利償還金及び公営企業債の元利償還金に対する繰入金の増が見込まれる。引き続き、投資的事業について取捨選択をし、元利償還期の増加を極力抑えるよう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埼玉県白岡市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係る地方債の現在高は平成１６年度をピークに減少傾向にある。総合運動公園整備事業など過去の大規模事業の償還が終了や、行財政改革の中で大規模事業を抑制してきたことから償還が進んだ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また、充当可能基金については、</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仮称</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白岡市生涯学習施設の建設や都市計画道路の整備に備え積み増しを行っていることから増加傾向にある。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今後も投資的事業について取捨選択をするとともに、予定される財政需要に備え基金の積み増しをするなど将来に負担を残さない財政運営に努める。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埼玉県白岡市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3" name="正方形/長方形 12"/>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52,035
51,699
24.92
14,104,132
13,298,591
561,161
9,486,204
11,365,750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1" name="正方形/長方形 20"/>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2" name="角丸四角形 21"/>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3" name="正方形/長方形 22"/>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4" name="正方形/長方形 23"/>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5" name="正方形/長方形 24"/>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6" name="直線コネクタ 25"/>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円/楕円 26"/>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8" name="フローチャート : 判断 27"/>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9" name="直線コネクタ 28"/>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30" name="直線コネクタ 29"/>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31" name="直線コネクタ 30"/>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2" name="直線コネクタ 31"/>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3" name="テキスト ボックス 32"/>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4" name="テキスト ボックス 33"/>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5" name="テキスト ボックス 34"/>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6" name="テキスト ボックス 35"/>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[ 55.8</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7" name="正方形/長方形 46"/>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9" name="テキスト ボックス 48"/>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a:rPr>
            <a:t>　有形固定資産減価償却率は類似団体と比較して低い水準にある。主な要因としては、庁舎、保健センター、</a:t>
          </a:r>
          <a:r>
            <a:rPr kumimoji="1" lang="en-US" altLang="ja-JP" sz="1100" baseline="0">
              <a:latin typeface="ＭＳ Ｐゴシック"/>
            </a:rPr>
            <a:t>B&amp;G</a:t>
          </a:r>
          <a:r>
            <a:rPr kumimoji="1" lang="ja-JP" altLang="en-US" sz="1100" baseline="0">
              <a:latin typeface="ＭＳ Ｐゴシック"/>
            </a:rPr>
            <a:t>海洋センター、総合運動公園等の比較的新しい資産を複数所有していること等が挙げられる。</a:t>
          </a:r>
          <a:endParaRPr kumimoji="1" lang="en-US" altLang="ja-JP" sz="1100" baseline="0">
            <a:latin typeface="ＭＳ Ｐゴシック"/>
          </a:endParaRPr>
        </a:p>
        <a:p>
          <a:r>
            <a:rPr kumimoji="1" lang="ja-JP" altLang="en-US" sz="1100" baseline="0">
              <a:latin typeface="ＭＳ Ｐゴシック"/>
            </a:rPr>
            <a:t>　今後は、平成２７年度に策定した公共施設総合管理計画に基づき、それぞれの公共施設等の個別計画を随時策定し、施設の適切な維持管理を行うことで、有形固定資産減価償却率の上昇を抑制していく。</a:t>
          </a:r>
          <a:endParaRPr kumimoji="1" lang="en-US" altLang="ja-JP" sz="1100" baseline="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2" name="テキスト ボックス 51"/>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3" name="直線コネクタ 52"/>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4" name="テキスト ボックス 53"/>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5" name="直線コネクタ 54"/>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6" name="テキスト ボックス 55"/>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7" name="直線コネクタ 56"/>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8" name="テキスト ボックス 57"/>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9" name="直線コネクタ 58"/>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0" name="テキスト ボックス 59"/>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39370</xdr:rowOff>
    </xdr:from>
    <xdr:to>
      <xdr:col>3</xdr:col>
      <xdr:colOff>1170940</xdr:colOff>
      <xdr:row>33</xdr:row>
      <xdr:rowOff>29718</xdr:rowOff>
    </xdr:to>
    <xdr:cxnSp macro="">
      <xdr:nvCxnSpPr>
        <xdr:cNvPr id="64" name="直線コネクタ 63"/>
        <xdr:cNvCxnSpPr/>
      </xdr:nvCxnSpPr>
      <xdr:spPr>
        <a:xfrm flipV="1">
          <a:off x="4760595" y="5449570"/>
          <a:ext cx="1270" cy="1019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33545</xdr:rowOff>
    </xdr:from>
    <xdr:ext cx="405111" cy="259045"/>
    <xdr:sp macro="" textlink="">
      <xdr:nvSpPr>
        <xdr:cNvPr id="65"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3</xdr:col>
      <xdr:colOff>1082675</xdr:colOff>
      <xdr:row>33</xdr:row>
      <xdr:rowOff>29718</xdr:rowOff>
    </xdr:from>
    <xdr:to>
      <xdr:col>3</xdr:col>
      <xdr:colOff>1260475</xdr:colOff>
      <xdr:row>33</xdr:row>
      <xdr:rowOff>29718</xdr:rowOff>
    </xdr:to>
    <xdr:cxnSp macro="">
      <xdr:nvCxnSpPr>
        <xdr:cNvPr id="66" name="直線コネクタ 65"/>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157497</xdr:rowOff>
    </xdr:from>
    <xdr:ext cx="405111" cy="259045"/>
    <xdr:sp macro="" textlink="">
      <xdr:nvSpPr>
        <xdr:cNvPr id="67"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68.5</a:t>
          </a:r>
          <a:endParaRPr kumimoji="1" lang="ja-JP" altLang="en-US" sz="1000" b="1">
            <a:latin typeface="ＭＳ Ｐゴシック"/>
          </a:endParaRPr>
        </a:p>
      </xdr:txBody>
    </xdr:sp>
    <xdr:clientData/>
  </xdr:oneCellAnchor>
  <xdr:twoCellAnchor>
    <xdr:from>
      <xdr:col>3</xdr:col>
      <xdr:colOff>1082675</xdr:colOff>
      <xdr:row>27</xdr:row>
      <xdr:rowOff>39370</xdr:rowOff>
    </xdr:from>
    <xdr:to>
      <xdr:col>3</xdr:col>
      <xdr:colOff>1260475</xdr:colOff>
      <xdr:row>27</xdr:row>
      <xdr:rowOff>39370</xdr:rowOff>
    </xdr:to>
    <xdr:cxnSp macro="">
      <xdr:nvCxnSpPr>
        <xdr:cNvPr id="68" name="直線コネクタ 67"/>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52849</xdr:rowOff>
    </xdr:from>
    <xdr:ext cx="405111" cy="259045"/>
    <xdr:sp macro="" textlink="">
      <xdr:nvSpPr>
        <xdr:cNvPr id="69" name="有形固定資産減価償却率平均値テキスト"/>
        <xdr:cNvSpPr txBox="1"/>
      </xdr:nvSpPr>
      <xdr:spPr>
        <a:xfrm>
          <a:off x="4813300" y="5634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29972</xdr:rowOff>
    </xdr:from>
    <xdr:to>
      <xdr:col>3</xdr:col>
      <xdr:colOff>1222375</xdr:colOff>
      <xdr:row>29</xdr:row>
      <xdr:rowOff>131572</xdr:rowOff>
    </xdr:to>
    <xdr:sp macro="" textlink="">
      <xdr:nvSpPr>
        <xdr:cNvPr id="70" name="フローチャート : 判断 69"/>
        <xdr:cNvSpPr/>
      </xdr:nvSpPr>
      <xdr:spPr>
        <a:xfrm>
          <a:off x="47117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30</xdr:row>
      <xdr:rowOff>22606</xdr:rowOff>
    </xdr:from>
    <xdr:to>
      <xdr:col>3</xdr:col>
      <xdr:colOff>1222375</xdr:colOff>
      <xdr:row>30</xdr:row>
      <xdr:rowOff>124206</xdr:rowOff>
    </xdr:to>
    <xdr:sp macro="" textlink="">
      <xdr:nvSpPr>
        <xdr:cNvPr id="76" name="円/楕円 75"/>
        <xdr:cNvSpPr/>
      </xdr:nvSpPr>
      <xdr:spPr>
        <a:xfrm>
          <a:off x="4711700" y="59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1033</xdr:rowOff>
    </xdr:from>
    <xdr:ext cx="405111" cy="259045"/>
    <xdr:sp macro="" textlink="">
      <xdr:nvSpPr>
        <xdr:cNvPr id="77" name="有形固定資産減価償却率該当値テキスト"/>
        <xdr:cNvSpPr txBox="1"/>
      </xdr:nvSpPr>
      <xdr:spPr>
        <a:xfrm>
          <a:off x="4813300" y="592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1" name="正方形/長方形 8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2" name="正方形/長方形 8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3" name="正方形/長方形 8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4" name="正方形/長方形 8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6" name="正方形/長方形 8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88" name="テキスト ボックス 8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埼玉県白岡市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52,035
51,699
24.92
14,104,132
13,298,591
561,161
9,486,204
11,365,750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8"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110490</xdr:rowOff>
    </xdr:from>
    <xdr:to>
      <xdr:col>6</xdr:col>
      <xdr:colOff>510540</xdr:colOff>
      <xdr:row>42</xdr:row>
      <xdr:rowOff>89263</xdr:rowOff>
    </xdr:to>
    <xdr:cxnSp macro="">
      <xdr:nvCxnSpPr>
        <xdr:cNvPr id="59" name="直線コネクタ 58"/>
        <xdr:cNvCxnSpPr/>
      </xdr:nvCxnSpPr>
      <xdr:spPr>
        <a:xfrm flipV="1">
          <a:off x="4634865" y="5768340"/>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93090</xdr:rowOff>
    </xdr:from>
    <xdr:ext cx="405111" cy="259045"/>
    <xdr:sp macro="" textlink="">
      <xdr:nvSpPr>
        <xdr:cNvPr id="60" name="【道路】&#10;有形固定資産減価償却率最小値テキスト"/>
        <xdr:cNvSpPr txBox="1"/>
      </xdr:nvSpPr>
      <xdr:spPr>
        <a:xfrm>
          <a:off x="47244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422275</xdr:colOff>
      <xdr:row>42</xdr:row>
      <xdr:rowOff>89263</xdr:rowOff>
    </xdr:from>
    <xdr:to>
      <xdr:col>6</xdr:col>
      <xdr:colOff>600075</xdr:colOff>
      <xdr:row>42</xdr:row>
      <xdr:rowOff>89263</xdr:rowOff>
    </xdr:to>
    <xdr:cxnSp macro="">
      <xdr:nvCxnSpPr>
        <xdr:cNvPr id="61" name="直線コネクタ 60"/>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57167</xdr:rowOff>
    </xdr:from>
    <xdr:ext cx="405111" cy="259045"/>
    <xdr:sp macro="" textlink="">
      <xdr:nvSpPr>
        <xdr:cNvPr id="62" name="【道路】&#10;有形固定資産減価償却率最大値テキスト"/>
        <xdr:cNvSpPr txBox="1"/>
      </xdr:nvSpPr>
      <xdr:spPr>
        <a:xfrm>
          <a:off x="47244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6</xdr:col>
      <xdr:colOff>422275</xdr:colOff>
      <xdr:row>33</xdr:row>
      <xdr:rowOff>110490</xdr:rowOff>
    </xdr:from>
    <xdr:to>
      <xdr:col>6</xdr:col>
      <xdr:colOff>600075</xdr:colOff>
      <xdr:row>33</xdr:row>
      <xdr:rowOff>110490</xdr:rowOff>
    </xdr:to>
    <xdr:cxnSp macro="">
      <xdr:nvCxnSpPr>
        <xdr:cNvPr id="63" name="直線コネクタ 62"/>
        <xdr:cNvCxnSpPr/>
      </xdr:nvCxnSpPr>
      <xdr:spPr>
        <a:xfrm>
          <a:off x="4546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22151</xdr:rowOff>
    </xdr:from>
    <xdr:ext cx="405111" cy="259045"/>
    <xdr:sp macro="" textlink="">
      <xdr:nvSpPr>
        <xdr:cNvPr id="64" name="【道路】&#10;有形固定資産減価償却率平均値テキスト"/>
        <xdr:cNvSpPr txBox="1"/>
      </xdr:nvSpPr>
      <xdr:spPr>
        <a:xfrm>
          <a:off x="4724400" y="6365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170724</xdr:rowOff>
    </xdr:from>
    <xdr:to>
      <xdr:col>6</xdr:col>
      <xdr:colOff>561975</xdr:colOff>
      <xdr:row>38</xdr:row>
      <xdr:rowOff>100874</xdr:rowOff>
    </xdr:to>
    <xdr:sp macro="" textlink="">
      <xdr:nvSpPr>
        <xdr:cNvPr id="65" name="フローチャート : 判断 64"/>
        <xdr:cNvSpPr/>
      </xdr:nvSpPr>
      <xdr:spPr>
        <a:xfrm>
          <a:off x="45847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80917</xdr:rowOff>
    </xdr:from>
    <xdr:to>
      <xdr:col>6</xdr:col>
      <xdr:colOff>561975</xdr:colOff>
      <xdr:row>39</xdr:row>
      <xdr:rowOff>11067</xdr:rowOff>
    </xdr:to>
    <xdr:sp macro="" textlink="">
      <xdr:nvSpPr>
        <xdr:cNvPr id="71" name="円/楕円 70"/>
        <xdr:cNvSpPr/>
      </xdr:nvSpPr>
      <xdr:spPr>
        <a:xfrm>
          <a:off x="45847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59344</xdr:rowOff>
    </xdr:from>
    <xdr:ext cx="405111" cy="259045"/>
    <xdr:sp macro="" textlink="">
      <xdr:nvSpPr>
        <xdr:cNvPr id="72" name="【道路】&#10;有形固定資産減価償却率該当値テキスト"/>
        <xdr:cNvSpPr txBox="1"/>
      </xdr:nvSpPr>
      <xdr:spPr>
        <a:xfrm>
          <a:off x="4724400"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3" name="正方形/長方形 72"/>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80" name="正方形/長方形 79"/>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133350</xdr:rowOff>
    </xdr:from>
    <xdr:to>
      <xdr:col>16</xdr:col>
      <xdr:colOff>307975</xdr:colOff>
      <xdr:row>42</xdr:row>
      <xdr:rowOff>133350</xdr:rowOff>
    </xdr:to>
    <xdr:cxnSp macro="">
      <xdr:nvCxnSpPr>
        <xdr:cNvPr id="83" name="直線コネクタ 82"/>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162577</xdr:rowOff>
    </xdr:from>
    <xdr:ext cx="467179" cy="259045"/>
    <xdr:sp macro="" textlink="">
      <xdr:nvSpPr>
        <xdr:cNvPr id="84" name="テキスト ボックス 83"/>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19050</xdr:rowOff>
    </xdr:from>
    <xdr:to>
      <xdr:col>16</xdr:col>
      <xdr:colOff>307975</xdr:colOff>
      <xdr:row>41</xdr:row>
      <xdr:rowOff>19050</xdr:rowOff>
    </xdr:to>
    <xdr:cxnSp macro="">
      <xdr:nvCxnSpPr>
        <xdr:cNvPr id="85" name="直線コネクタ 84"/>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48277</xdr:rowOff>
    </xdr:from>
    <xdr:ext cx="467179" cy="259045"/>
    <xdr:sp macro="" textlink="">
      <xdr:nvSpPr>
        <xdr:cNvPr id="86" name="テキスト ボックス 85"/>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39</xdr:row>
      <xdr:rowOff>76200</xdr:rowOff>
    </xdr:from>
    <xdr:to>
      <xdr:col>16</xdr:col>
      <xdr:colOff>307975</xdr:colOff>
      <xdr:row>39</xdr:row>
      <xdr:rowOff>76200</xdr:rowOff>
    </xdr:to>
    <xdr:cxnSp macro="">
      <xdr:nvCxnSpPr>
        <xdr:cNvPr id="87" name="直線コネクタ 86"/>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105427</xdr:rowOff>
    </xdr:from>
    <xdr:ext cx="467179" cy="259045"/>
    <xdr:sp macro="" textlink="">
      <xdr:nvSpPr>
        <xdr:cNvPr id="88" name="テキスト ボックス 87"/>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36</xdr:row>
      <xdr:rowOff>19050</xdr:rowOff>
    </xdr:from>
    <xdr:to>
      <xdr:col>16</xdr:col>
      <xdr:colOff>307975</xdr:colOff>
      <xdr:row>36</xdr:row>
      <xdr:rowOff>19050</xdr:rowOff>
    </xdr:to>
    <xdr:cxnSp macro="">
      <xdr:nvCxnSpPr>
        <xdr:cNvPr id="91" name="直線コネクタ 90"/>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48277</xdr:rowOff>
    </xdr:from>
    <xdr:ext cx="467179" cy="259045"/>
    <xdr:sp macro="" textlink="">
      <xdr:nvSpPr>
        <xdr:cNvPr id="92" name="テキスト ボックス 91"/>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93" name="直線コネクタ 92"/>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105427</xdr:rowOff>
    </xdr:from>
    <xdr:ext cx="531299" cy="259045"/>
    <xdr:sp macro="" textlink="">
      <xdr:nvSpPr>
        <xdr:cNvPr id="94" name="テキスト ボックス 93"/>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133350</xdr:rowOff>
    </xdr:from>
    <xdr:to>
      <xdr:col>16</xdr:col>
      <xdr:colOff>307975</xdr:colOff>
      <xdr:row>32</xdr:row>
      <xdr:rowOff>133350</xdr:rowOff>
    </xdr:to>
    <xdr:cxnSp macro="">
      <xdr:nvCxnSpPr>
        <xdr:cNvPr id="95" name="直線コネクタ 94"/>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162577</xdr:rowOff>
    </xdr:from>
    <xdr:ext cx="531299" cy="259045"/>
    <xdr:sp macro="" textlink="">
      <xdr:nvSpPr>
        <xdr:cNvPr id="96" name="テキスト ボックス 95"/>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9"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145780</xdr:rowOff>
    </xdr:from>
    <xdr:to>
      <xdr:col>15</xdr:col>
      <xdr:colOff>180340</xdr:colOff>
      <xdr:row>41</xdr:row>
      <xdr:rowOff>147351</xdr:rowOff>
    </xdr:to>
    <xdr:cxnSp macro="">
      <xdr:nvCxnSpPr>
        <xdr:cNvPr id="100" name="直線コネクタ 99"/>
        <xdr:cNvCxnSpPr/>
      </xdr:nvCxnSpPr>
      <xdr:spPr>
        <a:xfrm flipV="1">
          <a:off x="10476865" y="5803630"/>
          <a:ext cx="0" cy="1373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151178</xdr:rowOff>
    </xdr:from>
    <xdr:ext cx="469744" cy="259045"/>
    <xdr:sp macro="" textlink="">
      <xdr:nvSpPr>
        <xdr:cNvPr id="101" name="【道路】&#10;一人当たり延長最小値テキスト"/>
        <xdr:cNvSpPr txBox="1"/>
      </xdr:nvSpPr>
      <xdr:spPr>
        <a:xfrm>
          <a:off x="10566400" y="7180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1.102</a:t>
          </a:r>
          <a:endParaRPr kumimoji="1" lang="ja-JP" altLang="en-US" sz="1000" b="1">
            <a:latin typeface="ＭＳ Ｐゴシック"/>
          </a:endParaRPr>
        </a:p>
      </xdr:txBody>
    </xdr:sp>
    <xdr:clientData/>
  </xdr:oneCellAnchor>
  <xdr:twoCellAnchor>
    <xdr:from>
      <xdr:col>15</xdr:col>
      <xdr:colOff>92075</xdr:colOff>
      <xdr:row>41</xdr:row>
      <xdr:rowOff>147351</xdr:rowOff>
    </xdr:from>
    <xdr:to>
      <xdr:col>15</xdr:col>
      <xdr:colOff>269875</xdr:colOff>
      <xdr:row>41</xdr:row>
      <xdr:rowOff>147351</xdr:rowOff>
    </xdr:to>
    <xdr:cxnSp macro="">
      <xdr:nvCxnSpPr>
        <xdr:cNvPr id="102" name="直線コネクタ 101"/>
        <xdr:cNvCxnSpPr/>
      </xdr:nvCxnSpPr>
      <xdr:spPr>
        <a:xfrm>
          <a:off x="10388600" y="717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92457</xdr:rowOff>
    </xdr:from>
    <xdr:ext cx="534377" cy="259045"/>
    <xdr:sp macro="" textlink="">
      <xdr:nvSpPr>
        <xdr:cNvPr id="103" name="【道路】&#10;一人当たり延長最大値テキスト"/>
        <xdr:cNvSpPr txBox="1"/>
      </xdr:nvSpPr>
      <xdr:spPr>
        <a:xfrm>
          <a:off x="10566400" y="55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10.713</a:t>
          </a:r>
          <a:endParaRPr kumimoji="1" lang="ja-JP" altLang="en-US" sz="1000" b="1">
            <a:latin typeface="ＭＳ Ｐゴシック"/>
          </a:endParaRPr>
        </a:p>
      </xdr:txBody>
    </xdr:sp>
    <xdr:clientData/>
  </xdr:oneCellAnchor>
  <xdr:twoCellAnchor>
    <xdr:from>
      <xdr:col>15</xdr:col>
      <xdr:colOff>92075</xdr:colOff>
      <xdr:row>33</xdr:row>
      <xdr:rowOff>145780</xdr:rowOff>
    </xdr:from>
    <xdr:to>
      <xdr:col>15</xdr:col>
      <xdr:colOff>269875</xdr:colOff>
      <xdr:row>33</xdr:row>
      <xdr:rowOff>145780</xdr:rowOff>
    </xdr:to>
    <xdr:cxnSp macro="">
      <xdr:nvCxnSpPr>
        <xdr:cNvPr id="104" name="直線コネクタ 103"/>
        <xdr:cNvCxnSpPr/>
      </xdr:nvCxnSpPr>
      <xdr:spPr>
        <a:xfrm>
          <a:off x="10388600" y="580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28830</xdr:rowOff>
    </xdr:from>
    <xdr:ext cx="469744" cy="259045"/>
    <xdr:sp macro="" textlink="">
      <xdr:nvSpPr>
        <xdr:cNvPr id="105" name="【道路】&#10;一人当たり延長平均値テキスト"/>
        <xdr:cNvSpPr txBox="1"/>
      </xdr:nvSpPr>
      <xdr:spPr>
        <a:xfrm>
          <a:off x="10566400" y="63724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6.225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50403</xdr:rowOff>
    </xdr:from>
    <xdr:to>
      <xdr:col>15</xdr:col>
      <xdr:colOff>231775</xdr:colOff>
      <xdr:row>37</xdr:row>
      <xdr:rowOff>152003</xdr:rowOff>
    </xdr:to>
    <xdr:sp macro="" textlink="">
      <xdr:nvSpPr>
        <xdr:cNvPr id="106" name="フローチャート : 判断 105"/>
        <xdr:cNvSpPr/>
      </xdr:nvSpPr>
      <xdr:spPr>
        <a:xfrm>
          <a:off x="10426700" y="639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137128</xdr:rowOff>
    </xdr:from>
    <xdr:to>
      <xdr:col>15</xdr:col>
      <xdr:colOff>231775</xdr:colOff>
      <xdr:row>36</xdr:row>
      <xdr:rowOff>67278</xdr:rowOff>
    </xdr:to>
    <xdr:sp macro="" textlink="">
      <xdr:nvSpPr>
        <xdr:cNvPr id="112" name="円/楕円 111"/>
        <xdr:cNvSpPr/>
      </xdr:nvSpPr>
      <xdr:spPr>
        <a:xfrm>
          <a:off x="10426700" y="613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34</xdr:row>
      <xdr:rowOff>160005</xdr:rowOff>
    </xdr:from>
    <xdr:ext cx="469744" cy="259045"/>
    <xdr:sp macro="" textlink="">
      <xdr:nvSpPr>
        <xdr:cNvPr id="113" name="【道路】&#10;一人当たり延長該当値テキスト"/>
        <xdr:cNvSpPr txBox="1"/>
      </xdr:nvSpPr>
      <xdr:spPr>
        <a:xfrm>
          <a:off x="10566400" y="598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8.018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4" name="正方形/長方形 113"/>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21" name="正方形/長方形 120"/>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5" name="テキスト ボックス 12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3" name="テキスト ボックス 13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6"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59055</xdr:rowOff>
    </xdr:from>
    <xdr:to>
      <xdr:col>6</xdr:col>
      <xdr:colOff>510540</xdr:colOff>
      <xdr:row>64</xdr:row>
      <xdr:rowOff>49530</xdr:rowOff>
    </xdr:to>
    <xdr:cxnSp macro="">
      <xdr:nvCxnSpPr>
        <xdr:cNvPr id="137" name="直線コネクタ 136"/>
        <xdr:cNvCxnSpPr/>
      </xdr:nvCxnSpPr>
      <xdr:spPr>
        <a:xfrm flipV="1">
          <a:off x="4634865" y="948880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53357</xdr:rowOff>
    </xdr:from>
    <xdr:ext cx="340478" cy="259045"/>
    <xdr:sp macro="" textlink="">
      <xdr:nvSpPr>
        <xdr:cNvPr id="138" name="【橋りょう・トンネル】&#10;有形固定資産減価償却率最小値テキスト"/>
        <xdr:cNvSpPr txBox="1"/>
      </xdr:nvSpPr>
      <xdr:spPr>
        <a:xfrm>
          <a:off x="4724400" y="110261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422275</xdr:colOff>
      <xdr:row>64</xdr:row>
      <xdr:rowOff>49530</xdr:rowOff>
    </xdr:from>
    <xdr:to>
      <xdr:col>6</xdr:col>
      <xdr:colOff>600075</xdr:colOff>
      <xdr:row>64</xdr:row>
      <xdr:rowOff>49530</xdr:rowOff>
    </xdr:to>
    <xdr:cxnSp macro="">
      <xdr:nvCxnSpPr>
        <xdr:cNvPr id="139" name="直線コネクタ 138"/>
        <xdr:cNvCxnSpPr/>
      </xdr:nvCxnSpPr>
      <xdr:spPr>
        <a:xfrm>
          <a:off x="4546600" y="1102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5732</xdr:rowOff>
    </xdr:from>
    <xdr:ext cx="405111" cy="259045"/>
    <xdr:sp macro="" textlink="">
      <xdr:nvSpPr>
        <xdr:cNvPr id="140" name="【橋りょう・トンネル】&#10;有形固定資産減価償却率最大値テキスト"/>
        <xdr:cNvSpPr txBox="1"/>
      </xdr:nvSpPr>
      <xdr:spPr>
        <a:xfrm>
          <a:off x="4724400" y="926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a:t>
          </a:r>
          <a:endParaRPr kumimoji="1" lang="ja-JP" altLang="en-US" sz="1000" b="1">
            <a:latin typeface="ＭＳ Ｐゴシック"/>
          </a:endParaRPr>
        </a:p>
      </xdr:txBody>
    </xdr:sp>
    <xdr:clientData/>
  </xdr:oneCellAnchor>
  <xdr:twoCellAnchor>
    <xdr:from>
      <xdr:col>6</xdr:col>
      <xdr:colOff>422275</xdr:colOff>
      <xdr:row>55</xdr:row>
      <xdr:rowOff>59055</xdr:rowOff>
    </xdr:from>
    <xdr:to>
      <xdr:col>6</xdr:col>
      <xdr:colOff>600075</xdr:colOff>
      <xdr:row>55</xdr:row>
      <xdr:rowOff>59055</xdr:rowOff>
    </xdr:to>
    <xdr:cxnSp macro="">
      <xdr:nvCxnSpPr>
        <xdr:cNvPr id="141" name="直線コネクタ 140"/>
        <xdr:cNvCxnSpPr/>
      </xdr:nvCxnSpPr>
      <xdr:spPr>
        <a:xfrm>
          <a:off x="4546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29227</xdr:rowOff>
    </xdr:from>
    <xdr:ext cx="405111" cy="259045"/>
    <xdr:sp macro="" textlink="">
      <xdr:nvSpPr>
        <xdr:cNvPr id="142" name="【橋りょう・トンネル】&#10;有形固定資産減価償却率平均値テキスト"/>
        <xdr:cNvSpPr txBox="1"/>
      </xdr:nvSpPr>
      <xdr:spPr>
        <a:xfrm>
          <a:off x="4724400" y="9801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6350</xdr:rowOff>
    </xdr:from>
    <xdr:to>
      <xdr:col>6</xdr:col>
      <xdr:colOff>561975</xdr:colOff>
      <xdr:row>58</xdr:row>
      <xdr:rowOff>107950</xdr:rowOff>
    </xdr:to>
    <xdr:sp macro="" textlink="">
      <xdr:nvSpPr>
        <xdr:cNvPr id="143" name="フローチャート : 判断 142"/>
        <xdr:cNvSpPr/>
      </xdr:nvSpPr>
      <xdr:spPr>
        <a:xfrm>
          <a:off x="45847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63</xdr:row>
      <xdr:rowOff>170180</xdr:rowOff>
    </xdr:from>
    <xdr:to>
      <xdr:col>6</xdr:col>
      <xdr:colOff>561975</xdr:colOff>
      <xdr:row>64</xdr:row>
      <xdr:rowOff>100330</xdr:rowOff>
    </xdr:to>
    <xdr:sp macro="" textlink="">
      <xdr:nvSpPr>
        <xdr:cNvPr id="149" name="円/楕円 148"/>
        <xdr:cNvSpPr/>
      </xdr:nvSpPr>
      <xdr:spPr>
        <a:xfrm>
          <a:off x="4584700" y="1097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63</xdr:row>
      <xdr:rowOff>85107</xdr:rowOff>
    </xdr:from>
    <xdr:ext cx="340478" cy="259045"/>
    <xdr:sp macro="" textlink="">
      <xdr:nvSpPr>
        <xdr:cNvPr id="150" name="【橋りょう・トンネル】&#10;有形固定資産減価償却率該当値テキスト"/>
        <xdr:cNvSpPr txBox="1"/>
      </xdr:nvSpPr>
      <xdr:spPr>
        <a:xfrm>
          <a:off x="4724400" y="108864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51" name="正方形/長方形 150"/>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104,242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8" name="正方形/長方形 157"/>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2" name="テキスト ボックス 16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61</xdr:row>
      <xdr:rowOff>67327</xdr:rowOff>
    </xdr:from>
    <xdr:ext cx="531299" cy="259045"/>
    <xdr:sp macro="" textlink="">
      <xdr:nvSpPr>
        <xdr:cNvPr id="164" name="テキスト ボックス 163"/>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6" name="テキスト ボックス 16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8" name="テキスト ボックス 16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0" name="テキスト ボックス 169"/>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2" name="テキスト ボックス 17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3"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77899</xdr:rowOff>
    </xdr:from>
    <xdr:to>
      <xdr:col>15</xdr:col>
      <xdr:colOff>180340</xdr:colOff>
      <xdr:row>64</xdr:row>
      <xdr:rowOff>51953</xdr:rowOff>
    </xdr:to>
    <xdr:cxnSp macro="">
      <xdr:nvCxnSpPr>
        <xdr:cNvPr id="174" name="直線コネクタ 173"/>
        <xdr:cNvCxnSpPr/>
      </xdr:nvCxnSpPr>
      <xdr:spPr>
        <a:xfrm flipV="1">
          <a:off x="10476865" y="9679099"/>
          <a:ext cx="0" cy="134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55780</xdr:rowOff>
    </xdr:from>
    <xdr:ext cx="469744" cy="259045"/>
    <xdr:sp macro="" textlink="">
      <xdr:nvSpPr>
        <xdr:cNvPr id="175" name="【橋りょう・トンネル】&#10;一人当たり有形固定資産（償却資産）額最小値テキスト"/>
        <xdr:cNvSpPr txBox="1"/>
      </xdr:nvSpPr>
      <xdr:spPr>
        <a:xfrm>
          <a:off x="10566400" y="1102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3,182</a:t>
          </a:r>
          <a:endParaRPr kumimoji="1" lang="ja-JP" altLang="en-US" sz="1000" b="1">
            <a:latin typeface="ＭＳ Ｐゴシック"/>
          </a:endParaRPr>
        </a:p>
      </xdr:txBody>
    </xdr:sp>
    <xdr:clientData/>
  </xdr:oneCellAnchor>
  <xdr:twoCellAnchor>
    <xdr:from>
      <xdr:col>15</xdr:col>
      <xdr:colOff>92075</xdr:colOff>
      <xdr:row>64</xdr:row>
      <xdr:rowOff>51953</xdr:rowOff>
    </xdr:from>
    <xdr:to>
      <xdr:col>15</xdr:col>
      <xdr:colOff>269875</xdr:colOff>
      <xdr:row>64</xdr:row>
      <xdr:rowOff>51953</xdr:rowOff>
    </xdr:to>
    <xdr:cxnSp macro="">
      <xdr:nvCxnSpPr>
        <xdr:cNvPr id="176" name="直線コネクタ 175"/>
        <xdr:cNvCxnSpPr/>
      </xdr:nvCxnSpPr>
      <xdr:spPr>
        <a:xfrm>
          <a:off x="10388600" y="1102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24576</xdr:rowOff>
    </xdr:from>
    <xdr:ext cx="599010" cy="259045"/>
    <xdr:sp macro="" textlink="">
      <xdr:nvSpPr>
        <xdr:cNvPr id="177" name="【橋りょう・トンネル】&#10;一人当たり有形固定資産（償却資産）額最大値テキスト"/>
        <xdr:cNvSpPr txBox="1"/>
      </xdr:nvSpPr>
      <xdr:spPr>
        <a:xfrm>
          <a:off x="10566400" y="9454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179,777</a:t>
          </a:r>
          <a:endParaRPr kumimoji="1" lang="ja-JP" altLang="en-US" sz="1000" b="1">
            <a:latin typeface="ＭＳ Ｐゴシック"/>
          </a:endParaRPr>
        </a:p>
      </xdr:txBody>
    </xdr:sp>
    <xdr:clientData/>
  </xdr:oneCellAnchor>
  <xdr:twoCellAnchor>
    <xdr:from>
      <xdr:col>15</xdr:col>
      <xdr:colOff>92075</xdr:colOff>
      <xdr:row>56</xdr:row>
      <xdr:rowOff>77899</xdr:rowOff>
    </xdr:from>
    <xdr:to>
      <xdr:col>15</xdr:col>
      <xdr:colOff>269875</xdr:colOff>
      <xdr:row>56</xdr:row>
      <xdr:rowOff>77899</xdr:rowOff>
    </xdr:to>
    <xdr:cxnSp macro="">
      <xdr:nvCxnSpPr>
        <xdr:cNvPr id="178" name="直線コネクタ 177"/>
        <xdr:cNvCxnSpPr/>
      </xdr:nvCxnSpPr>
      <xdr:spPr>
        <a:xfrm>
          <a:off x="10388600" y="9679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13796</xdr:rowOff>
    </xdr:from>
    <xdr:ext cx="534377" cy="259045"/>
    <xdr:sp macro="" textlink="">
      <xdr:nvSpPr>
        <xdr:cNvPr id="179" name="【橋りょう・トンネル】&#10;一人当たり有形固定資産（償却資産）額平均値テキスト"/>
        <xdr:cNvSpPr txBox="1"/>
      </xdr:nvSpPr>
      <xdr:spPr>
        <a:xfrm>
          <a:off x="10566400" y="1012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94,525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162369</xdr:rowOff>
    </xdr:from>
    <xdr:to>
      <xdr:col>15</xdr:col>
      <xdr:colOff>231775</xdr:colOff>
      <xdr:row>60</xdr:row>
      <xdr:rowOff>92519</xdr:rowOff>
    </xdr:to>
    <xdr:sp macro="" textlink="">
      <xdr:nvSpPr>
        <xdr:cNvPr id="180" name="フローチャート : 判断 179"/>
        <xdr:cNvSpPr/>
      </xdr:nvSpPr>
      <xdr:spPr>
        <a:xfrm>
          <a:off x="10426700" y="1027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64</xdr:row>
      <xdr:rowOff>1153</xdr:rowOff>
    </xdr:from>
    <xdr:to>
      <xdr:col>15</xdr:col>
      <xdr:colOff>231775</xdr:colOff>
      <xdr:row>64</xdr:row>
      <xdr:rowOff>102753</xdr:rowOff>
    </xdr:to>
    <xdr:sp macro="" textlink="">
      <xdr:nvSpPr>
        <xdr:cNvPr id="186" name="円/楕円 185"/>
        <xdr:cNvSpPr/>
      </xdr:nvSpPr>
      <xdr:spPr>
        <a:xfrm>
          <a:off x="10426700" y="1097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87530</xdr:rowOff>
    </xdr:from>
    <xdr:ext cx="469744" cy="259045"/>
    <xdr:sp macro="" textlink="">
      <xdr:nvSpPr>
        <xdr:cNvPr id="187" name="【橋りょう・トンネル】&#10;一人当たり有形固定資産（償却資産）額該当値テキスト"/>
        <xdr:cNvSpPr txBox="1"/>
      </xdr:nvSpPr>
      <xdr:spPr>
        <a:xfrm>
          <a:off x="10566400" y="1088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8" name="正方形/長方形 187"/>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5" name="正方形/長方形 194"/>
        <xdr:cNvSpPr/>
      </xdr:nvSpPr>
      <xdr:spPr>
        <a:xfrm>
          <a:off x="762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307975</xdr:colOff>
      <xdr:row>72</xdr:row>
      <xdr:rowOff>101600</xdr:rowOff>
    </xdr:to>
    <xdr:sp macro="" textlink="">
      <xdr:nvSpPr>
        <xdr:cNvPr id="196" name="正方形/長方形 195"/>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7" name="正方形/長方形 1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8" name="正方形/長方形 1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99" name="正方形/長方形 1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0" name="正方形/長方形 1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1" name="正方形/長方形 2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2" name="正方形/長方形 2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03" name="正方形/長方形 202"/>
        <xdr:cNvSpPr/>
      </xdr:nvSpPr>
      <xdr:spPr>
        <a:xfrm>
          <a:off x="6604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638175</xdr:colOff>
      <xdr:row>94</xdr:row>
      <xdr:rowOff>139700</xdr:rowOff>
    </xdr:to>
    <xdr:sp macro="" textlink="">
      <xdr:nvSpPr>
        <xdr:cNvPr id="204" name="正方形/長方形 203"/>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05" name="正方形/長方形 204"/>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06" name="正方形/長方形 205"/>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07" name="正方形/長方形 206"/>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08" name="正方形/長方形 207"/>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09" name="正方形/長方形 208"/>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10" name="正方形/長方形 209"/>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11" name="正方形/長方形 210"/>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12" name="正方形/長方形 211"/>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13" name="正方形/長方形 212"/>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14" name="正方形/長方形 213"/>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15" name="正方形/長方形 214"/>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16" name="正方形/長方形 215"/>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17" name="正方形/長方形 2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18" name="正方形/長方形 2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19" name="正方形/長方形 2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0" name="正方形/長方形 2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1" name="正方形/長方形 2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2" name="正方形/長方形 2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23" name="正方形/長方形 222"/>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4" name="テキスト ボックス 2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25" name="直線コネクタ 2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26" name="直線コネクタ 22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27" name="テキスト ボックス 22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28" name="直線コネクタ 22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29" name="テキスト ボックス 22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30" name="直線コネクタ 22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31" name="テキスト ボックス 23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32" name="直線コネクタ 23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33" name="テキスト ボックス 23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34" name="直線コネクタ 23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35" name="テキスト ボックス 23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36" name="直線コネクタ 23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237" name="テキスト ボックス 23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38" name="直線コネクタ 2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39" name="テキスト ボックス 2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40"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40277</xdr:rowOff>
    </xdr:from>
    <xdr:to>
      <xdr:col>23</xdr:col>
      <xdr:colOff>516889</xdr:colOff>
      <xdr:row>41</xdr:row>
      <xdr:rowOff>63137</xdr:rowOff>
    </xdr:to>
    <xdr:cxnSp macro="">
      <xdr:nvCxnSpPr>
        <xdr:cNvPr id="241" name="直線コネクタ 240"/>
        <xdr:cNvCxnSpPr/>
      </xdr:nvCxnSpPr>
      <xdr:spPr>
        <a:xfrm flipV="1">
          <a:off x="16318864" y="5869577"/>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66964</xdr:rowOff>
    </xdr:from>
    <xdr:ext cx="405111" cy="259045"/>
    <xdr:sp macro="" textlink="">
      <xdr:nvSpPr>
        <xdr:cNvPr id="242" name="【認定こども園・幼稚園・保育所】&#10;有形固定資産減価償却率最小値テキスト"/>
        <xdr:cNvSpPr txBox="1"/>
      </xdr:nvSpPr>
      <xdr:spPr>
        <a:xfrm>
          <a:off x="16408400" y="709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a:t>
          </a:r>
          <a:endParaRPr kumimoji="1" lang="ja-JP" altLang="en-US" sz="1000" b="1">
            <a:latin typeface="ＭＳ Ｐゴシック"/>
          </a:endParaRPr>
        </a:p>
      </xdr:txBody>
    </xdr:sp>
    <xdr:clientData/>
  </xdr:oneCellAnchor>
  <xdr:twoCellAnchor>
    <xdr:from>
      <xdr:col>23</xdr:col>
      <xdr:colOff>428625</xdr:colOff>
      <xdr:row>41</xdr:row>
      <xdr:rowOff>63137</xdr:rowOff>
    </xdr:from>
    <xdr:to>
      <xdr:col>23</xdr:col>
      <xdr:colOff>606425</xdr:colOff>
      <xdr:row>41</xdr:row>
      <xdr:rowOff>63137</xdr:rowOff>
    </xdr:to>
    <xdr:cxnSp macro="">
      <xdr:nvCxnSpPr>
        <xdr:cNvPr id="243" name="直線コネクタ 242"/>
        <xdr:cNvCxnSpPr/>
      </xdr:nvCxnSpPr>
      <xdr:spPr>
        <a:xfrm>
          <a:off x="16230600" y="709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158404</xdr:rowOff>
    </xdr:from>
    <xdr:ext cx="405111" cy="259045"/>
    <xdr:sp macro="" textlink="">
      <xdr:nvSpPr>
        <xdr:cNvPr id="244" name="【認定こども園・幼稚園・保育所】&#10;有形固定資産減価償却率最大値テキスト"/>
        <xdr:cNvSpPr txBox="1"/>
      </xdr:nvSpPr>
      <xdr:spPr>
        <a:xfrm>
          <a:off x="164084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23</xdr:col>
      <xdr:colOff>428625</xdr:colOff>
      <xdr:row>34</xdr:row>
      <xdr:rowOff>40277</xdr:rowOff>
    </xdr:from>
    <xdr:to>
      <xdr:col>23</xdr:col>
      <xdr:colOff>606425</xdr:colOff>
      <xdr:row>34</xdr:row>
      <xdr:rowOff>40277</xdr:rowOff>
    </xdr:to>
    <xdr:cxnSp macro="">
      <xdr:nvCxnSpPr>
        <xdr:cNvPr id="245" name="直線コネクタ 244"/>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44649</xdr:rowOff>
    </xdr:from>
    <xdr:ext cx="405111" cy="259045"/>
    <xdr:sp macro="" textlink="">
      <xdr:nvSpPr>
        <xdr:cNvPr id="246" name="【認定こども園・幼稚園・保育所】&#10;有形固定資産減価償却率平均値テキスト"/>
        <xdr:cNvSpPr txBox="1"/>
      </xdr:nvSpPr>
      <xdr:spPr>
        <a:xfrm>
          <a:off x="16408400" y="6388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66222</xdr:rowOff>
    </xdr:from>
    <xdr:to>
      <xdr:col>23</xdr:col>
      <xdr:colOff>568325</xdr:colOff>
      <xdr:row>37</xdr:row>
      <xdr:rowOff>167822</xdr:rowOff>
    </xdr:to>
    <xdr:sp macro="" textlink="">
      <xdr:nvSpPr>
        <xdr:cNvPr id="247" name="フローチャート : 判断 246"/>
        <xdr:cNvSpPr/>
      </xdr:nvSpPr>
      <xdr:spPr>
        <a:xfrm>
          <a:off x="162687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48" name="テキスト ボックス 2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49" name="テキスト ボックス 2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0" name="テキスト ボックス 2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1" name="テキスト ボックス 2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2" name="テキスト ボックス 2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120106</xdr:rowOff>
    </xdr:from>
    <xdr:to>
      <xdr:col>23</xdr:col>
      <xdr:colOff>568325</xdr:colOff>
      <xdr:row>36</xdr:row>
      <xdr:rowOff>50256</xdr:rowOff>
    </xdr:to>
    <xdr:sp macro="" textlink="">
      <xdr:nvSpPr>
        <xdr:cNvPr id="253" name="円/楕円 252"/>
        <xdr:cNvSpPr/>
      </xdr:nvSpPr>
      <xdr:spPr>
        <a:xfrm>
          <a:off x="16268700" y="612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142983</xdr:rowOff>
    </xdr:from>
    <xdr:ext cx="405111" cy="259045"/>
    <xdr:sp macro="" textlink="">
      <xdr:nvSpPr>
        <xdr:cNvPr id="254" name="【認定こども園・幼稚園・保育所】&#10;有形固定資産減価償却率該当値テキスト"/>
        <xdr:cNvSpPr txBox="1"/>
      </xdr:nvSpPr>
      <xdr:spPr>
        <a:xfrm>
          <a:off x="16408400" y="597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255" name="正方形/長方形 254"/>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56" name="正方形/長方形 2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57" name="正方形/長方形 2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58" name="正方形/長方形 2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59" name="正方形/長方形 2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0" name="正方形/長方形 2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1" name="正方形/長方形 2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62" name="正方形/長方形 261"/>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3" name="テキスト ボックス 2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4" name="直線コネクタ 2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65" name="直線コネクタ 2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266" name="テキスト ボックス 2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67" name="直線コネクタ 2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268" name="テキスト ボックス 2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69" name="直線コネクタ 2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270" name="テキスト ボックス 2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71" name="直線コネクタ 2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272" name="テキスト ボックス 2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73" name="直線コネクタ 2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74" name="テキスト ボックス 2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275"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55626</xdr:rowOff>
    </xdr:from>
    <xdr:to>
      <xdr:col>32</xdr:col>
      <xdr:colOff>186689</xdr:colOff>
      <xdr:row>41</xdr:row>
      <xdr:rowOff>92202</xdr:rowOff>
    </xdr:to>
    <xdr:cxnSp macro="">
      <xdr:nvCxnSpPr>
        <xdr:cNvPr id="276" name="直線コネクタ 275"/>
        <xdr:cNvCxnSpPr/>
      </xdr:nvCxnSpPr>
      <xdr:spPr>
        <a:xfrm flipV="1">
          <a:off x="22160864" y="6056376"/>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96029</xdr:rowOff>
    </xdr:from>
    <xdr:ext cx="469744" cy="259045"/>
    <xdr:sp macro="" textlink="">
      <xdr:nvSpPr>
        <xdr:cNvPr id="277" name="【認定こども園・幼稚園・保育所】&#10;一人当たり面積最小値テキスト"/>
        <xdr:cNvSpPr txBox="1"/>
      </xdr:nvSpPr>
      <xdr:spPr>
        <a:xfrm>
          <a:off x="222504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41</xdr:row>
      <xdr:rowOff>92202</xdr:rowOff>
    </xdr:from>
    <xdr:to>
      <xdr:col>32</xdr:col>
      <xdr:colOff>276225</xdr:colOff>
      <xdr:row>41</xdr:row>
      <xdr:rowOff>92202</xdr:rowOff>
    </xdr:to>
    <xdr:cxnSp macro="">
      <xdr:nvCxnSpPr>
        <xdr:cNvPr id="278" name="直線コネクタ 277"/>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2303</xdr:rowOff>
    </xdr:from>
    <xdr:ext cx="469744" cy="259045"/>
    <xdr:sp macro="" textlink="">
      <xdr:nvSpPr>
        <xdr:cNvPr id="279" name="【認定こども園・幼稚園・保育所】&#10;一人当たり面積最大値テキスト"/>
        <xdr:cNvSpPr txBox="1"/>
      </xdr:nvSpPr>
      <xdr:spPr>
        <a:xfrm>
          <a:off x="22250400" y="583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0.242</a:t>
          </a:r>
          <a:endParaRPr kumimoji="1" lang="ja-JP" altLang="en-US" sz="1000" b="1">
            <a:latin typeface="ＭＳ Ｐゴシック"/>
          </a:endParaRPr>
        </a:p>
      </xdr:txBody>
    </xdr:sp>
    <xdr:clientData/>
  </xdr:oneCellAnchor>
  <xdr:twoCellAnchor>
    <xdr:from>
      <xdr:col>32</xdr:col>
      <xdr:colOff>98425</xdr:colOff>
      <xdr:row>35</xdr:row>
      <xdr:rowOff>55626</xdr:rowOff>
    </xdr:from>
    <xdr:to>
      <xdr:col>32</xdr:col>
      <xdr:colOff>276225</xdr:colOff>
      <xdr:row>35</xdr:row>
      <xdr:rowOff>55626</xdr:rowOff>
    </xdr:to>
    <xdr:cxnSp macro="">
      <xdr:nvCxnSpPr>
        <xdr:cNvPr id="280" name="直線コネクタ 279"/>
        <xdr:cNvCxnSpPr/>
      </xdr:nvCxnSpPr>
      <xdr:spPr>
        <a:xfrm>
          <a:off x="22072600" y="605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142003</xdr:rowOff>
    </xdr:from>
    <xdr:ext cx="469744" cy="259045"/>
    <xdr:sp macro="" textlink="">
      <xdr:nvSpPr>
        <xdr:cNvPr id="281" name="【認定こども園・幼稚園・保育所】&#10;一人当たり面積平均値テキスト"/>
        <xdr:cNvSpPr txBox="1"/>
      </xdr:nvSpPr>
      <xdr:spPr>
        <a:xfrm>
          <a:off x="22250400" y="6657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119126</xdr:rowOff>
    </xdr:from>
    <xdr:to>
      <xdr:col>32</xdr:col>
      <xdr:colOff>238125</xdr:colOff>
      <xdr:row>40</xdr:row>
      <xdr:rowOff>49276</xdr:rowOff>
    </xdr:to>
    <xdr:sp macro="" textlink="">
      <xdr:nvSpPr>
        <xdr:cNvPr id="282" name="フローチャート : 判断 281"/>
        <xdr:cNvSpPr/>
      </xdr:nvSpPr>
      <xdr:spPr>
        <a:xfrm>
          <a:off x="221107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83" name="テキスト ボックス 2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84" name="テキスト ボックス 2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85" name="テキスト ボックス 2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86" name="テキスト ボックス 2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87" name="テキスト ボックス 2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40</xdr:row>
      <xdr:rowOff>84836</xdr:rowOff>
    </xdr:from>
    <xdr:to>
      <xdr:col>32</xdr:col>
      <xdr:colOff>238125</xdr:colOff>
      <xdr:row>41</xdr:row>
      <xdr:rowOff>14986</xdr:rowOff>
    </xdr:to>
    <xdr:sp macro="" textlink="">
      <xdr:nvSpPr>
        <xdr:cNvPr id="288" name="円/楕円 287"/>
        <xdr:cNvSpPr/>
      </xdr:nvSpPr>
      <xdr:spPr>
        <a:xfrm>
          <a:off x="221107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63263</xdr:rowOff>
    </xdr:from>
    <xdr:ext cx="469744" cy="259045"/>
    <xdr:sp macro="" textlink="">
      <xdr:nvSpPr>
        <xdr:cNvPr id="289" name="【認定こども園・幼稚園・保育所】&#10;一人当たり面積該当値テキスト"/>
        <xdr:cNvSpPr txBox="1"/>
      </xdr:nvSpPr>
      <xdr:spPr>
        <a:xfrm>
          <a:off x="22250400"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290" name="正方形/長方形 289"/>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1" name="正方形/長方形 29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2" name="正方形/長方形 29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3" name="正方形/長方形 29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94" name="正方形/長方形 29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95" name="正方形/長方形 29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96" name="正方形/長方形 29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97" name="正方形/長方形 296"/>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98" name="テキスト ボックス 29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99" name="直線コネクタ 29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0" name="テキスト ボックス 29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01" name="直線コネクタ 30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02" name="テキスト ボックス 30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03" name="直線コネクタ 30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04" name="テキスト ボックス 30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05" name="直線コネクタ 30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06" name="テキスト ボックス 30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07" name="直線コネクタ 30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08" name="テキスト ボックス 30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09" name="直線コネクタ 30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10" name="テキスト ボックス 30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1" name="直線コネクタ 31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12" name="テキスト ボックス 31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13"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87630</xdr:rowOff>
    </xdr:from>
    <xdr:to>
      <xdr:col>23</xdr:col>
      <xdr:colOff>516889</xdr:colOff>
      <xdr:row>62</xdr:row>
      <xdr:rowOff>148590</xdr:rowOff>
    </xdr:to>
    <xdr:cxnSp macro="">
      <xdr:nvCxnSpPr>
        <xdr:cNvPr id="314" name="直線コネクタ 313"/>
        <xdr:cNvCxnSpPr/>
      </xdr:nvCxnSpPr>
      <xdr:spPr>
        <a:xfrm flipV="1">
          <a:off x="16318864" y="951738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152417</xdr:rowOff>
    </xdr:from>
    <xdr:ext cx="405111" cy="259045"/>
    <xdr:sp macro="" textlink="">
      <xdr:nvSpPr>
        <xdr:cNvPr id="315" name="【学校施設】&#10;有形固定資産減価償却率最小値テキスト"/>
        <xdr:cNvSpPr txBox="1"/>
      </xdr:nvSpPr>
      <xdr:spPr>
        <a:xfrm>
          <a:off x="164084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47.1</a:t>
          </a:r>
          <a:endParaRPr kumimoji="1" lang="ja-JP" altLang="en-US" sz="1000" b="1">
            <a:latin typeface="ＭＳ Ｐゴシック"/>
          </a:endParaRPr>
        </a:p>
      </xdr:txBody>
    </xdr:sp>
    <xdr:clientData/>
  </xdr:oneCellAnchor>
  <xdr:twoCellAnchor>
    <xdr:from>
      <xdr:col>23</xdr:col>
      <xdr:colOff>428625</xdr:colOff>
      <xdr:row>62</xdr:row>
      <xdr:rowOff>148590</xdr:rowOff>
    </xdr:from>
    <xdr:to>
      <xdr:col>23</xdr:col>
      <xdr:colOff>606425</xdr:colOff>
      <xdr:row>62</xdr:row>
      <xdr:rowOff>148590</xdr:rowOff>
    </xdr:to>
    <xdr:cxnSp macro="">
      <xdr:nvCxnSpPr>
        <xdr:cNvPr id="316" name="直線コネクタ 315"/>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34307</xdr:rowOff>
    </xdr:from>
    <xdr:ext cx="405111" cy="259045"/>
    <xdr:sp macro="" textlink="">
      <xdr:nvSpPr>
        <xdr:cNvPr id="317" name="【学校施設】&#10;有形固定資産減価償却率最大値テキスト"/>
        <xdr:cNvSpPr txBox="1"/>
      </xdr:nvSpPr>
      <xdr:spPr>
        <a:xfrm>
          <a:off x="164084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23</xdr:col>
      <xdr:colOff>428625</xdr:colOff>
      <xdr:row>55</xdr:row>
      <xdr:rowOff>87630</xdr:rowOff>
    </xdr:from>
    <xdr:to>
      <xdr:col>23</xdr:col>
      <xdr:colOff>606425</xdr:colOff>
      <xdr:row>55</xdr:row>
      <xdr:rowOff>87630</xdr:rowOff>
    </xdr:to>
    <xdr:cxnSp macro="">
      <xdr:nvCxnSpPr>
        <xdr:cNvPr id="318" name="直線コネクタ 317"/>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38117</xdr:rowOff>
    </xdr:from>
    <xdr:ext cx="405111" cy="259045"/>
    <xdr:sp macro="" textlink="">
      <xdr:nvSpPr>
        <xdr:cNvPr id="319" name="【学校施設】&#10;有形固定資産減価償却率平均値テキスト"/>
        <xdr:cNvSpPr txBox="1"/>
      </xdr:nvSpPr>
      <xdr:spPr>
        <a:xfrm>
          <a:off x="16408400" y="1015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59690</xdr:rowOff>
    </xdr:from>
    <xdr:to>
      <xdr:col>23</xdr:col>
      <xdr:colOff>568325</xdr:colOff>
      <xdr:row>59</xdr:row>
      <xdr:rowOff>161290</xdr:rowOff>
    </xdr:to>
    <xdr:sp macro="" textlink="">
      <xdr:nvSpPr>
        <xdr:cNvPr id="320" name="フローチャート : 判断 319"/>
        <xdr:cNvSpPr/>
      </xdr:nvSpPr>
      <xdr:spPr>
        <a:xfrm>
          <a:off x="162687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21" name="テキスト ボックス 32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22" name="テキスト ボックス 32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23" name="テキスト ボックス 32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24" name="テキスト ボックス 32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25" name="テキスト ボックス 32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33020</xdr:rowOff>
    </xdr:from>
    <xdr:to>
      <xdr:col>23</xdr:col>
      <xdr:colOff>568325</xdr:colOff>
      <xdr:row>58</xdr:row>
      <xdr:rowOff>134620</xdr:rowOff>
    </xdr:to>
    <xdr:sp macro="" textlink="">
      <xdr:nvSpPr>
        <xdr:cNvPr id="326" name="円/楕円 325"/>
        <xdr:cNvSpPr/>
      </xdr:nvSpPr>
      <xdr:spPr>
        <a:xfrm>
          <a:off x="162687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55897</xdr:rowOff>
    </xdr:from>
    <xdr:ext cx="405111" cy="259045"/>
    <xdr:sp macro="" textlink="">
      <xdr:nvSpPr>
        <xdr:cNvPr id="327" name="【学校施設】&#10;有形固定資産減価償却率該当値テキスト"/>
        <xdr:cNvSpPr txBox="1"/>
      </xdr:nvSpPr>
      <xdr:spPr>
        <a:xfrm>
          <a:off x="16408400"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28" name="正方形/長方形 327"/>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29" name="正方形/長方形 3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0" name="正方形/長方形 3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31" name="正方形/長方形 3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32" name="正方形/長方形 3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33" name="正方形/長方形 3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34" name="正方形/長方形 3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35" name="正方形/長方形 334"/>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36" name="テキスト ボックス 3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37" name="直線コネクタ 3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38" name="テキスト ボックス 33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39" name="直線コネクタ 33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40" name="テキスト ボックス 33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41" name="直線コネクタ 34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42" name="テキスト ボックス 34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43" name="直線コネクタ 34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44" name="テキスト ボックス 34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45" name="直線コネクタ 34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46" name="テキスト ボックス 34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47" name="直線コネクタ 34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48" name="テキスト ボックス 34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49" name="直線コネクタ 34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50" name="テキスト ボックス 34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351"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67056</xdr:rowOff>
    </xdr:from>
    <xdr:to>
      <xdr:col>32</xdr:col>
      <xdr:colOff>186689</xdr:colOff>
      <xdr:row>64</xdr:row>
      <xdr:rowOff>72771</xdr:rowOff>
    </xdr:to>
    <xdr:cxnSp macro="">
      <xdr:nvCxnSpPr>
        <xdr:cNvPr id="352" name="直線コネクタ 351"/>
        <xdr:cNvCxnSpPr/>
      </xdr:nvCxnSpPr>
      <xdr:spPr>
        <a:xfrm flipV="1">
          <a:off x="22160864" y="9668256"/>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76598</xdr:rowOff>
    </xdr:from>
    <xdr:ext cx="469744" cy="259045"/>
    <xdr:sp macro="" textlink="">
      <xdr:nvSpPr>
        <xdr:cNvPr id="353" name="【学校施設】&#10;一人当たり面積最小値テキスト"/>
        <xdr:cNvSpPr txBox="1"/>
      </xdr:nvSpPr>
      <xdr:spPr>
        <a:xfrm>
          <a:off x="22250400" y="1104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32</xdr:col>
      <xdr:colOff>98425</xdr:colOff>
      <xdr:row>64</xdr:row>
      <xdr:rowOff>72771</xdr:rowOff>
    </xdr:from>
    <xdr:to>
      <xdr:col>32</xdr:col>
      <xdr:colOff>276225</xdr:colOff>
      <xdr:row>64</xdr:row>
      <xdr:rowOff>72771</xdr:rowOff>
    </xdr:to>
    <xdr:cxnSp macro="">
      <xdr:nvCxnSpPr>
        <xdr:cNvPr id="354" name="直線コネクタ 353"/>
        <xdr:cNvCxnSpPr/>
      </xdr:nvCxnSpPr>
      <xdr:spPr>
        <a:xfrm>
          <a:off x="22072600" y="1104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13733</xdr:rowOff>
    </xdr:from>
    <xdr:ext cx="469744" cy="259045"/>
    <xdr:sp macro="" textlink="">
      <xdr:nvSpPr>
        <xdr:cNvPr id="355" name="【学校施設】&#10;一人当たり面積最大値テキスト"/>
        <xdr:cNvSpPr txBox="1"/>
      </xdr:nvSpPr>
      <xdr:spPr>
        <a:xfrm>
          <a:off x="22250400" y="944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4.624</a:t>
          </a:r>
          <a:endParaRPr kumimoji="1" lang="ja-JP" altLang="en-US" sz="1000" b="1">
            <a:latin typeface="ＭＳ Ｐゴシック"/>
          </a:endParaRPr>
        </a:p>
      </xdr:txBody>
    </xdr:sp>
    <xdr:clientData/>
  </xdr:oneCellAnchor>
  <xdr:twoCellAnchor>
    <xdr:from>
      <xdr:col>32</xdr:col>
      <xdr:colOff>98425</xdr:colOff>
      <xdr:row>56</xdr:row>
      <xdr:rowOff>67056</xdr:rowOff>
    </xdr:from>
    <xdr:to>
      <xdr:col>32</xdr:col>
      <xdr:colOff>276225</xdr:colOff>
      <xdr:row>56</xdr:row>
      <xdr:rowOff>67056</xdr:rowOff>
    </xdr:to>
    <xdr:cxnSp macro="">
      <xdr:nvCxnSpPr>
        <xdr:cNvPr id="356" name="直線コネクタ 355"/>
        <xdr:cNvCxnSpPr/>
      </xdr:nvCxnSpPr>
      <xdr:spPr>
        <a:xfrm>
          <a:off x="22072600" y="966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125620</xdr:rowOff>
    </xdr:from>
    <xdr:ext cx="469744" cy="259045"/>
    <xdr:sp macro="" textlink="">
      <xdr:nvSpPr>
        <xdr:cNvPr id="357" name="【学校施設】&#10;一人当たり面積平均値テキスト"/>
        <xdr:cNvSpPr txBox="1"/>
      </xdr:nvSpPr>
      <xdr:spPr>
        <a:xfrm>
          <a:off x="22250400" y="10584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1.697</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102743</xdr:rowOff>
    </xdr:from>
    <xdr:to>
      <xdr:col>32</xdr:col>
      <xdr:colOff>238125</xdr:colOff>
      <xdr:row>63</xdr:row>
      <xdr:rowOff>32893</xdr:rowOff>
    </xdr:to>
    <xdr:sp macro="" textlink="">
      <xdr:nvSpPr>
        <xdr:cNvPr id="358" name="フローチャート : 判断 357"/>
        <xdr:cNvSpPr/>
      </xdr:nvSpPr>
      <xdr:spPr>
        <a:xfrm>
          <a:off x="22110700" y="1073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59" name="テキスト ボックス 3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60" name="テキスト ボックス 3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61" name="テキスト ボックス 3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62" name="テキスト ボックス 3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63" name="テキスト ボックス 3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116078</xdr:rowOff>
    </xdr:from>
    <xdr:to>
      <xdr:col>32</xdr:col>
      <xdr:colOff>238125</xdr:colOff>
      <xdr:row>64</xdr:row>
      <xdr:rowOff>46228</xdr:rowOff>
    </xdr:to>
    <xdr:sp macro="" textlink="">
      <xdr:nvSpPr>
        <xdr:cNvPr id="364" name="円/楕円 363"/>
        <xdr:cNvSpPr/>
      </xdr:nvSpPr>
      <xdr:spPr>
        <a:xfrm>
          <a:off x="22110700" y="1091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31005</xdr:rowOff>
    </xdr:from>
    <xdr:ext cx="469744" cy="259045"/>
    <xdr:sp macro="" textlink="">
      <xdr:nvSpPr>
        <xdr:cNvPr id="365" name="【学校施設】&#10;一人当たり面積該当値テキスト"/>
        <xdr:cNvSpPr txBox="1"/>
      </xdr:nvSpPr>
      <xdr:spPr>
        <a:xfrm>
          <a:off x="22250400" y="1083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366" name="正方形/長方形 365"/>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67" name="正方形/長方形 3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68" name="正方形/長方形 3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69" name="正方形/長方形 3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70" name="正方形/長方形 3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71" name="正方形/長方形 3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72" name="正方形/長方形 3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73" name="正方形/長方形 372"/>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74" name="テキスト ボックス 37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75" name="直線コネクタ 37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76" name="テキスト ボックス 37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77" name="直線コネクタ 37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78" name="テキスト ボックス 37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79" name="直線コネクタ 37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80" name="テキスト ボックス 37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81" name="直線コネクタ 38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82" name="テキスト ボックス 38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83" name="直線コネクタ 38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84" name="テキスト ボックス 38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85" name="直線コネクタ 38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386" name="テキスト ボックス 38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87" name="直線コネクタ 3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88" name="テキスト ボックス 38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389"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0</xdr:rowOff>
    </xdr:from>
    <xdr:to>
      <xdr:col>23</xdr:col>
      <xdr:colOff>516889</xdr:colOff>
      <xdr:row>85</xdr:row>
      <xdr:rowOff>148589</xdr:rowOff>
    </xdr:to>
    <xdr:cxnSp macro="">
      <xdr:nvCxnSpPr>
        <xdr:cNvPr id="390" name="直線コネクタ 389"/>
        <xdr:cNvCxnSpPr/>
      </xdr:nvCxnSpPr>
      <xdr:spPr>
        <a:xfrm flipV="1">
          <a:off x="16318864" y="13544550"/>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152416</xdr:rowOff>
    </xdr:from>
    <xdr:ext cx="405111" cy="259045"/>
    <xdr:sp macro="" textlink="">
      <xdr:nvSpPr>
        <xdr:cNvPr id="391" name="【児童館】&#10;有形固定資産減価償却率最小値テキスト"/>
        <xdr:cNvSpPr txBox="1"/>
      </xdr:nvSpPr>
      <xdr:spPr>
        <a:xfrm>
          <a:off x="16408400" y="1472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a:t>
          </a:r>
          <a:endParaRPr kumimoji="1" lang="ja-JP" altLang="en-US" sz="1000" b="1">
            <a:latin typeface="ＭＳ Ｐゴシック"/>
          </a:endParaRPr>
        </a:p>
      </xdr:txBody>
    </xdr:sp>
    <xdr:clientData/>
  </xdr:oneCellAnchor>
  <xdr:twoCellAnchor>
    <xdr:from>
      <xdr:col>23</xdr:col>
      <xdr:colOff>428625</xdr:colOff>
      <xdr:row>85</xdr:row>
      <xdr:rowOff>148589</xdr:rowOff>
    </xdr:from>
    <xdr:to>
      <xdr:col>23</xdr:col>
      <xdr:colOff>606425</xdr:colOff>
      <xdr:row>85</xdr:row>
      <xdr:rowOff>148589</xdr:rowOff>
    </xdr:to>
    <xdr:cxnSp macro="">
      <xdr:nvCxnSpPr>
        <xdr:cNvPr id="392" name="直線コネクタ 391"/>
        <xdr:cNvCxnSpPr/>
      </xdr:nvCxnSpPr>
      <xdr:spPr>
        <a:xfrm>
          <a:off x="16230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118127</xdr:rowOff>
    </xdr:from>
    <xdr:ext cx="405111" cy="259045"/>
    <xdr:sp macro="" textlink="">
      <xdr:nvSpPr>
        <xdr:cNvPr id="393" name="【児童館】&#10;有形固定資産減価償却率最大値テキスト"/>
        <xdr:cNvSpPr txBox="1"/>
      </xdr:nvSpPr>
      <xdr:spPr>
        <a:xfrm>
          <a:off x="164084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23</xdr:col>
      <xdr:colOff>428625</xdr:colOff>
      <xdr:row>79</xdr:row>
      <xdr:rowOff>0</xdr:rowOff>
    </xdr:from>
    <xdr:to>
      <xdr:col>23</xdr:col>
      <xdr:colOff>606425</xdr:colOff>
      <xdr:row>79</xdr:row>
      <xdr:rowOff>0</xdr:rowOff>
    </xdr:to>
    <xdr:cxnSp macro="">
      <xdr:nvCxnSpPr>
        <xdr:cNvPr id="394" name="直線コネクタ 393"/>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46372</xdr:rowOff>
    </xdr:from>
    <xdr:ext cx="405111" cy="259045"/>
    <xdr:sp macro="" textlink="">
      <xdr:nvSpPr>
        <xdr:cNvPr id="395" name="【児童館】&#10;有形固定資産減価償却率平均値テキスト"/>
        <xdr:cNvSpPr txBox="1"/>
      </xdr:nvSpPr>
      <xdr:spPr>
        <a:xfrm>
          <a:off x="16408400" y="14105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23495</xdr:rowOff>
    </xdr:from>
    <xdr:to>
      <xdr:col>23</xdr:col>
      <xdr:colOff>568325</xdr:colOff>
      <xdr:row>83</xdr:row>
      <xdr:rowOff>125095</xdr:rowOff>
    </xdr:to>
    <xdr:sp macro="" textlink="">
      <xdr:nvSpPr>
        <xdr:cNvPr id="396" name="フローチャート : 判断 395"/>
        <xdr:cNvSpPr/>
      </xdr:nvSpPr>
      <xdr:spPr>
        <a:xfrm>
          <a:off x="162687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97" name="テキスト ボックス 3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98" name="テキスト ボックス 3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99" name="テキスト ボックス 3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00" name="テキスト ボックス 3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01" name="テキスト ボックス 4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84</xdr:row>
      <xdr:rowOff>52070</xdr:rowOff>
    </xdr:from>
    <xdr:to>
      <xdr:col>23</xdr:col>
      <xdr:colOff>568325</xdr:colOff>
      <xdr:row>84</xdr:row>
      <xdr:rowOff>153670</xdr:rowOff>
    </xdr:to>
    <xdr:sp macro="" textlink="">
      <xdr:nvSpPr>
        <xdr:cNvPr id="402" name="円/楕円 401"/>
        <xdr:cNvSpPr/>
      </xdr:nvSpPr>
      <xdr:spPr>
        <a:xfrm>
          <a:off x="162687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30497</xdr:rowOff>
    </xdr:from>
    <xdr:ext cx="405111" cy="259045"/>
    <xdr:sp macro="" textlink="">
      <xdr:nvSpPr>
        <xdr:cNvPr id="403" name="【児童館】&#10;有形固定資産減価償却率該当値テキスト"/>
        <xdr:cNvSpPr txBox="1"/>
      </xdr:nvSpPr>
      <xdr:spPr>
        <a:xfrm>
          <a:off x="16408400"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04" name="正方形/長方形 403"/>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05" name="正方形/長方形 4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06" name="正方形/長方形 4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07" name="正方形/長方形 4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08" name="正方形/長方形 4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09" name="正方形/長方形 4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10" name="正方形/長方形 4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11" name="正方形/長方形 410"/>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12" name="テキスト ボックス 41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13" name="直線コネクタ 41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14" name="直線コネクタ 41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15" name="テキスト ボックス 41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16" name="直線コネクタ 41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17" name="テキスト ボックス 41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18" name="直線コネクタ 41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19" name="テキスト ボックス 41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20" name="直線コネクタ 41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21" name="テキスト ボックス 42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22" name="直線コネクタ 42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23" name="テキスト ボックス 42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24" name="直線コネクタ 42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25" name="テキスト ボックス 42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26" name="直線コネクタ 42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27" name="テキスト ボックス 42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28"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103414</xdr:rowOff>
    </xdr:from>
    <xdr:to>
      <xdr:col>32</xdr:col>
      <xdr:colOff>186689</xdr:colOff>
      <xdr:row>85</xdr:row>
      <xdr:rowOff>111579</xdr:rowOff>
    </xdr:to>
    <xdr:cxnSp macro="">
      <xdr:nvCxnSpPr>
        <xdr:cNvPr id="429" name="直線コネクタ 428"/>
        <xdr:cNvCxnSpPr/>
      </xdr:nvCxnSpPr>
      <xdr:spPr>
        <a:xfrm flipV="1">
          <a:off x="22160864" y="13476514"/>
          <a:ext cx="0" cy="1208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115406</xdr:rowOff>
    </xdr:from>
    <xdr:ext cx="469744" cy="259045"/>
    <xdr:sp macro="" textlink="">
      <xdr:nvSpPr>
        <xdr:cNvPr id="430" name="【児童館】&#10;一人当たり面積最小値テキスト"/>
        <xdr:cNvSpPr txBox="1"/>
      </xdr:nvSpPr>
      <xdr:spPr>
        <a:xfrm>
          <a:off x="22250400" y="1468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32</xdr:col>
      <xdr:colOff>98425</xdr:colOff>
      <xdr:row>85</xdr:row>
      <xdr:rowOff>111579</xdr:rowOff>
    </xdr:from>
    <xdr:to>
      <xdr:col>32</xdr:col>
      <xdr:colOff>276225</xdr:colOff>
      <xdr:row>85</xdr:row>
      <xdr:rowOff>111579</xdr:rowOff>
    </xdr:to>
    <xdr:cxnSp macro="">
      <xdr:nvCxnSpPr>
        <xdr:cNvPr id="431" name="直線コネクタ 430"/>
        <xdr:cNvCxnSpPr/>
      </xdr:nvCxnSpPr>
      <xdr:spPr>
        <a:xfrm>
          <a:off x="22072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50091</xdr:rowOff>
    </xdr:from>
    <xdr:ext cx="469744" cy="259045"/>
    <xdr:sp macro="" textlink="">
      <xdr:nvSpPr>
        <xdr:cNvPr id="432" name="【児童館】&#10;一人当たり面積最大値テキスト"/>
        <xdr:cNvSpPr txBox="1"/>
      </xdr:nvSpPr>
      <xdr:spPr>
        <a:xfrm>
          <a:off x="222504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0.044</a:t>
          </a:r>
          <a:endParaRPr kumimoji="1" lang="ja-JP" altLang="en-US" sz="1000" b="1">
            <a:latin typeface="ＭＳ Ｐゴシック"/>
          </a:endParaRPr>
        </a:p>
      </xdr:txBody>
    </xdr:sp>
    <xdr:clientData/>
  </xdr:oneCellAnchor>
  <xdr:twoCellAnchor>
    <xdr:from>
      <xdr:col>32</xdr:col>
      <xdr:colOff>98425</xdr:colOff>
      <xdr:row>78</xdr:row>
      <xdr:rowOff>103414</xdr:rowOff>
    </xdr:from>
    <xdr:to>
      <xdr:col>32</xdr:col>
      <xdr:colOff>276225</xdr:colOff>
      <xdr:row>78</xdr:row>
      <xdr:rowOff>103414</xdr:rowOff>
    </xdr:to>
    <xdr:cxnSp macro="">
      <xdr:nvCxnSpPr>
        <xdr:cNvPr id="433" name="直線コネクタ 432"/>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79</xdr:row>
      <xdr:rowOff>157134</xdr:rowOff>
    </xdr:from>
    <xdr:ext cx="469744" cy="259045"/>
    <xdr:sp macro="" textlink="">
      <xdr:nvSpPr>
        <xdr:cNvPr id="434" name="【児童館】&#10;一人当たり面積平均値テキスト"/>
        <xdr:cNvSpPr txBox="1"/>
      </xdr:nvSpPr>
      <xdr:spPr>
        <a:xfrm>
          <a:off x="22250400" y="13701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twoCellAnchor>
    <xdr:from>
      <xdr:col>32</xdr:col>
      <xdr:colOff>136525</xdr:colOff>
      <xdr:row>80</xdr:row>
      <xdr:rowOff>134257</xdr:rowOff>
    </xdr:from>
    <xdr:to>
      <xdr:col>32</xdr:col>
      <xdr:colOff>238125</xdr:colOff>
      <xdr:row>81</xdr:row>
      <xdr:rowOff>64407</xdr:rowOff>
    </xdr:to>
    <xdr:sp macro="" textlink="">
      <xdr:nvSpPr>
        <xdr:cNvPr id="435" name="フローチャート : 判断 434"/>
        <xdr:cNvSpPr/>
      </xdr:nvSpPr>
      <xdr:spPr>
        <a:xfrm>
          <a:off x="221107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36" name="テキスト ボックス 43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37" name="テキスト ボックス 43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38" name="テキスト ボックス 43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39" name="テキスト ボックス 43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40" name="テキスト ボックス 43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82</xdr:row>
      <xdr:rowOff>150586</xdr:rowOff>
    </xdr:from>
    <xdr:to>
      <xdr:col>32</xdr:col>
      <xdr:colOff>238125</xdr:colOff>
      <xdr:row>83</xdr:row>
      <xdr:rowOff>80736</xdr:rowOff>
    </xdr:to>
    <xdr:sp macro="" textlink="">
      <xdr:nvSpPr>
        <xdr:cNvPr id="441" name="円/楕円 440"/>
        <xdr:cNvSpPr/>
      </xdr:nvSpPr>
      <xdr:spPr>
        <a:xfrm>
          <a:off x="221107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82</xdr:row>
      <xdr:rowOff>129013</xdr:rowOff>
    </xdr:from>
    <xdr:ext cx="469744" cy="259045"/>
    <xdr:sp macro="" textlink="">
      <xdr:nvSpPr>
        <xdr:cNvPr id="442" name="【児童館】&#10;一人当たり面積該当値テキスト"/>
        <xdr:cNvSpPr txBox="1"/>
      </xdr:nvSpPr>
      <xdr:spPr>
        <a:xfrm>
          <a:off x="22250400" y="1418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43" name="正方形/長方形 442"/>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4" name="正方形/長方形 4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5" name="正方形/長方形 4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6" name="正方形/長方形 4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47" name="正方形/長方形 4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48" name="正方形/長方形 4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49" name="正方形/長方形 4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50" name="正方形/長方形 449"/>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1" name="テキスト ボックス 4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52" name="直線コネクタ 4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53" name="テキスト ボックス 45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54" name="直線コネクタ 45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55" name="テキスト ボックス 45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56" name="直線コネクタ 45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57" name="テキスト ボックス 45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58" name="直線コネクタ 45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59" name="テキスト ボックス 45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60" name="直線コネクタ 45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61" name="テキスト ボックス 460"/>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2" name="直線コネクタ 4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63" name="テキスト ボックス 46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64"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102</xdr:row>
      <xdr:rowOff>5335</xdr:rowOff>
    </xdr:from>
    <xdr:to>
      <xdr:col>23</xdr:col>
      <xdr:colOff>516889</xdr:colOff>
      <xdr:row>108</xdr:row>
      <xdr:rowOff>140208</xdr:rowOff>
    </xdr:to>
    <xdr:cxnSp macro="">
      <xdr:nvCxnSpPr>
        <xdr:cNvPr id="465" name="直線コネクタ 464"/>
        <xdr:cNvCxnSpPr/>
      </xdr:nvCxnSpPr>
      <xdr:spPr>
        <a:xfrm flipV="1">
          <a:off x="16318864" y="17493235"/>
          <a:ext cx="0" cy="1163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144035</xdr:rowOff>
    </xdr:from>
    <xdr:ext cx="405111" cy="259045"/>
    <xdr:sp macro="" textlink="">
      <xdr:nvSpPr>
        <xdr:cNvPr id="466" name="【公民館】&#10;有形固定資産減価償却率最小値テキスト"/>
        <xdr:cNvSpPr txBox="1"/>
      </xdr:nvSpPr>
      <xdr:spPr>
        <a:xfrm>
          <a:off x="16408400" y="1866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a:t>
          </a:r>
          <a:endParaRPr kumimoji="1" lang="ja-JP" altLang="en-US" sz="1000" b="1">
            <a:latin typeface="ＭＳ Ｐゴシック"/>
          </a:endParaRPr>
        </a:p>
      </xdr:txBody>
    </xdr:sp>
    <xdr:clientData/>
  </xdr:oneCellAnchor>
  <xdr:twoCellAnchor>
    <xdr:from>
      <xdr:col>23</xdr:col>
      <xdr:colOff>428625</xdr:colOff>
      <xdr:row>108</xdr:row>
      <xdr:rowOff>140208</xdr:rowOff>
    </xdr:from>
    <xdr:to>
      <xdr:col>23</xdr:col>
      <xdr:colOff>606425</xdr:colOff>
      <xdr:row>108</xdr:row>
      <xdr:rowOff>140208</xdr:rowOff>
    </xdr:to>
    <xdr:cxnSp macro="">
      <xdr:nvCxnSpPr>
        <xdr:cNvPr id="467" name="直線コネクタ 466"/>
        <xdr:cNvCxnSpPr/>
      </xdr:nvCxnSpPr>
      <xdr:spPr>
        <a:xfrm>
          <a:off x="16230600" y="1865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123462</xdr:rowOff>
    </xdr:from>
    <xdr:ext cx="405111" cy="259045"/>
    <xdr:sp macro="" textlink="">
      <xdr:nvSpPr>
        <xdr:cNvPr id="468" name="【公民館】&#10;有形固定資産減価償却率最大値テキスト"/>
        <xdr:cNvSpPr txBox="1"/>
      </xdr:nvSpPr>
      <xdr:spPr>
        <a:xfrm>
          <a:off x="16408400" y="1726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428625</xdr:colOff>
      <xdr:row>102</xdr:row>
      <xdr:rowOff>5335</xdr:rowOff>
    </xdr:from>
    <xdr:to>
      <xdr:col>23</xdr:col>
      <xdr:colOff>606425</xdr:colOff>
      <xdr:row>102</xdr:row>
      <xdr:rowOff>5335</xdr:rowOff>
    </xdr:to>
    <xdr:cxnSp macro="">
      <xdr:nvCxnSpPr>
        <xdr:cNvPr id="469" name="直線コネクタ 468"/>
        <xdr:cNvCxnSpPr/>
      </xdr:nvCxnSpPr>
      <xdr:spPr>
        <a:xfrm>
          <a:off x="16230600" y="1749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74692</xdr:rowOff>
    </xdr:from>
    <xdr:ext cx="405111" cy="259045"/>
    <xdr:sp macro="" textlink="">
      <xdr:nvSpPr>
        <xdr:cNvPr id="470" name="【公民館】&#10;有形固定資産減価償却率平均値テキスト"/>
        <xdr:cNvSpPr txBox="1"/>
      </xdr:nvSpPr>
      <xdr:spPr>
        <a:xfrm>
          <a:off x="16408400" y="17905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66.9</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96265</xdr:rowOff>
    </xdr:from>
    <xdr:to>
      <xdr:col>23</xdr:col>
      <xdr:colOff>568325</xdr:colOff>
      <xdr:row>105</xdr:row>
      <xdr:rowOff>26415</xdr:rowOff>
    </xdr:to>
    <xdr:sp macro="" textlink="">
      <xdr:nvSpPr>
        <xdr:cNvPr id="471" name="フローチャート : 判断 470"/>
        <xdr:cNvSpPr/>
      </xdr:nvSpPr>
      <xdr:spPr>
        <a:xfrm>
          <a:off x="16268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72" name="テキスト ボックス 4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73" name="テキスト ボックス 4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74" name="テキスト ボックス 4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75" name="テキスト ボックス 4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76" name="テキスト ボックス 4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103</xdr:row>
      <xdr:rowOff>160274</xdr:rowOff>
    </xdr:from>
    <xdr:to>
      <xdr:col>23</xdr:col>
      <xdr:colOff>568325</xdr:colOff>
      <xdr:row>104</xdr:row>
      <xdr:rowOff>90424</xdr:rowOff>
    </xdr:to>
    <xdr:sp macro="" textlink="">
      <xdr:nvSpPr>
        <xdr:cNvPr id="477" name="円/楕円 476"/>
        <xdr:cNvSpPr/>
      </xdr:nvSpPr>
      <xdr:spPr>
        <a:xfrm>
          <a:off x="16268700" y="1781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11701</xdr:rowOff>
    </xdr:from>
    <xdr:ext cx="405111" cy="259045"/>
    <xdr:sp macro="" textlink="">
      <xdr:nvSpPr>
        <xdr:cNvPr id="478" name="【公民館】&#10;有形固定資産減価償却率該当値テキスト"/>
        <xdr:cNvSpPr txBox="1"/>
      </xdr:nvSpPr>
      <xdr:spPr>
        <a:xfrm>
          <a:off x="16408400" y="176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79" name="正方形/長方形 478"/>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80" name="正方形/長方形 47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81" name="正方形/長方形 48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82" name="正方形/長方形 48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83" name="正方形/長方形 48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84" name="正方形/長方形 48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85" name="正方形/長方形 48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86" name="正方形/長方形 485"/>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87" name="テキスト ボックス 48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88" name="直線コネクタ 48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89" name="直線コネクタ 48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90" name="テキスト ボックス 48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91" name="直線コネクタ 49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92" name="テキスト ボックス 49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93" name="直線コネクタ 49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94" name="テキスト ボックス 49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95" name="直線コネクタ 49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96" name="テキスト ボックス 49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97" name="直線コネクタ 49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98" name="テキスト ボックス 49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99" name="直線コネクタ 49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00" name="テキスト ボックス 49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01"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114300</xdr:rowOff>
    </xdr:from>
    <xdr:to>
      <xdr:col>32</xdr:col>
      <xdr:colOff>186689</xdr:colOff>
      <xdr:row>108</xdr:row>
      <xdr:rowOff>60961</xdr:rowOff>
    </xdr:to>
    <xdr:cxnSp macro="">
      <xdr:nvCxnSpPr>
        <xdr:cNvPr id="502" name="直線コネクタ 501"/>
        <xdr:cNvCxnSpPr/>
      </xdr:nvCxnSpPr>
      <xdr:spPr>
        <a:xfrm flipV="1">
          <a:off x="22160864" y="172593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64788</xdr:rowOff>
    </xdr:from>
    <xdr:ext cx="469744" cy="259045"/>
    <xdr:sp macro="" textlink="">
      <xdr:nvSpPr>
        <xdr:cNvPr id="503" name="【公民館】&#10;一人当たり面積最小値テキスト"/>
        <xdr:cNvSpPr txBox="1"/>
      </xdr:nvSpPr>
      <xdr:spPr>
        <a:xfrm>
          <a:off x="22250400"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108</xdr:row>
      <xdr:rowOff>60961</xdr:rowOff>
    </xdr:from>
    <xdr:to>
      <xdr:col>32</xdr:col>
      <xdr:colOff>276225</xdr:colOff>
      <xdr:row>108</xdr:row>
      <xdr:rowOff>60961</xdr:rowOff>
    </xdr:to>
    <xdr:cxnSp macro="">
      <xdr:nvCxnSpPr>
        <xdr:cNvPr id="504" name="直線コネクタ 503"/>
        <xdr:cNvCxnSpPr/>
      </xdr:nvCxnSpPr>
      <xdr:spPr>
        <a:xfrm>
          <a:off x="22072600" y="1857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60977</xdr:rowOff>
    </xdr:from>
    <xdr:ext cx="469744" cy="259045"/>
    <xdr:sp macro="" textlink="">
      <xdr:nvSpPr>
        <xdr:cNvPr id="505" name="【公民館】&#10;一人当たり面積最大値テキスト"/>
        <xdr:cNvSpPr txBox="1"/>
      </xdr:nvSpPr>
      <xdr:spPr>
        <a:xfrm>
          <a:off x="22250400" y="1703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0.185</a:t>
          </a:r>
          <a:endParaRPr kumimoji="1" lang="ja-JP" altLang="en-US" sz="1000" b="1">
            <a:latin typeface="ＭＳ Ｐゴシック"/>
          </a:endParaRPr>
        </a:p>
      </xdr:txBody>
    </xdr:sp>
    <xdr:clientData/>
  </xdr:oneCellAnchor>
  <xdr:twoCellAnchor>
    <xdr:from>
      <xdr:col>32</xdr:col>
      <xdr:colOff>98425</xdr:colOff>
      <xdr:row>100</xdr:row>
      <xdr:rowOff>114300</xdr:rowOff>
    </xdr:from>
    <xdr:to>
      <xdr:col>32</xdr:col>
      <xdr:colOff>276225</xdr:colOff>
      <xdr:row>100</xdr:row>
      <xdr:rowOff>114300</xdr:rowOff>
    </xdr:to>
    <xdr:cxnSp macro="">
      <xdr:nvCxnSpPr>
        <xdr:cNvPr id="506" name="直線コネクタ 505"/>
        <xdr:cNvCxnSpPr/>
      </xdr:nvCxnSpPr>
      <xdr:spPr>
        <a:xfrm>
          <a:off x="22072600" y="1725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71138</xdr:rowOff>
    </xdr:from>
    <xdr:ext cx="469744" cy="259045"/>
    <xdr:sp macro="" textlink="">
      <xdr:nvSpPr>
        <xdr:cNvPr id="507" name="【公民館】&#10;一人当たり面積平均値テキスト"/>
        <xdr:cNvSpPr txBox="1"/>
      </xdr:nvSpPr>
      <xdr:spPr>
        <a:xfrm>
          <a:off x="22250400" y="17730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48261</xdr:rowOff>
    </xdr:from>
    <xdr:to>
      <xdr:col>32</xdr:col>
      <xdr:colOff>238125</xdr:colOff>
      <xdr:row>104</xdr:row>
      <xdr:rowOff>149861</xdr:rowOff>
    </xdr:to>
    <xdr:sp macro="" textlink="">
      <xdr:nvSpPr>
        <xdr:cNvPr id="508" name="フローチャート : 判断 507"/>
        <xdr:cNvSpPr/>
      </xdr:nvSpPr>
      <xdr:spPr>
        <a:xfrm>
          <a:off x="22110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09" name="テキスト ボックス 5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10" name="テキスト ボックス 5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11" name="テキスト ボックス 5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12" name="テキスト ボックス 5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13" name="テキスト ボックス 5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113030</xdr:rowOff>
    </xdr:from>
    <xdr:to>
      <xdr:col>32</xdr:col>
      <xdr:colOff>238125</xdr:colOff>
      <xdr:row>108</xdr:row>
      <xdr:rowOff>43180</xdr:rowOff>
    </xdr:to>
    <xdr:sp macro="" textlink="">
      <xdr:nvSpPr>
        <xdr:cNvPr id="514" name="円/楕円 513"/>
        <xdr:cNvSpPr/>
      </xdr:nvSpPr>
      <xdr:spPr>
        <a:xfrm>
          <a:off x="221107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27957</xdr:rowOff>
    </xdr:from>
    <xdr:ext cx="469744" cy="259045"/>
    <xdr:sp macro="" textlink="">
      <xdr:nvSpPr>
        <xdr:cNvPr id="515" name="【公民館】&#10;一人当たり面積該当値テキスト"/>
        <xdr:cNvSpPr txBox="1"/>
      </xdr:nvSpPr>
      <xdr:spPr>
        <a:xfrm>
          <a:off x="22250400"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16" name="正方形/長方形 515"/>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17" name="正方形/長方形 5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18" name="テキスト ボックス 517"/>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特に有形固定資産減価償却率が高くなっている施設は、保育所、学校施設であり、低くなっている施設は道路、児童館等である。保育所については、市内の公立保育所のうち西保育所の有形固定資産減価償却率が９０％以上と老朽化が著しく、今後大規模な老朽化対策若しくは統廃合が急務である。また、学校施設については、市内１０校の小中学校いずれも老朽化してきているものの、平成２５年度に策定した白岡市学校施設大規模改修計画に基づき、平成２６年度には南小学校南校舎の大規模改修を実施、平成２７年度には市内１０校の屋内体育施設の非構造部材の耐震化に係る実施設計を実施した。平成２８年度には菁莪小学校校舎の大規模改修工事、市内１０校の屋内体育施設非構造部材耐震化工事を予定しており、その他の学校施設についても随時老朽化対策を実施していく。</a:t>
          </a:r>
          <a:endParaRPr kumimoji="1" lang="en-US" altLang="ja-JP" sz="1300">
            <a:latin typeface="ＭＳ Ｐゴシック"/>
          </a:endParaRPr>
        </a:p>
        <a:p>
          <a:r>
            <a:rPr kumimoji="1" lang="ja-JP" altLang="en-US" sz="1300">
              <a:latin typeface="ＭＳ Ｐゴシック"/>
            </a:rPr>
            <a:t>　道路については、近年、都市計画道路篠津柴山線及び都市計画道路白岡久喜線をはじめとする主要道路の整備に多額の投資を行ってきたことから、類似団体と比較して有形固定資産減価償却率が若干低くなっているものの、舗装が老朽化した既設の道路も多数あり、今後多額の維持管理費用が見込まれるため、平成２８年度には舗装長寿命化計画の策定を予定しており、今後は当該計画に基づき適正な維持管理を行っていく。児童館については、市内２か所のうち東児童館は平成１５年に保健センターとの複合施設として建設され、比較的新しいことから有形固定資産減価償却率が低くなっている。他方で、西児童館は昭和５８年に建設以来、平成２０年度に改修工事を実施しているものの、老朽化が進んでおり、今後老朽化対策をようするところである。</a:t>
          </a:r>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埼玉県白岡市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52,035
51,699
24.92
14,104,132
13,298,591
561,161
9,486,204
11,365,750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8"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123553</xdr:rowOff>
    </xdr:from>
    <xdr:to>
      <xdr:col>6</xdr:col>
      <xdr:colOff>510540</xdr:colOff>
      <xdr:row>42</xdr:row>
      <xdr:rowOff>66403</xdr:rowOff>
    </xdr:to>
    <xdr:cxnSp macro="">
      <xdr:nvCxnSpPr>
        <xdr:cNvPr id="59" name="直線コネクタ 58"/>
        <xdr:cNvCxnSpPr/>
      </xdr:nvCxnSpPr>
      <xdr:spPr>
        <a:xfrm flipV="1">
          <a:off x="4634865" y="578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70230</xdr:rowOff>
    </xdr:from>
    <xdr:ext cx="405111" cy="259045"/>
    <xdr:sp macro="" textlink="">
      <xdr:nvSpPr>
        <xdr:cNvPr id="60" name="【図書館】&#10;有形固定資産減価償却率最小値テキスト"/>
        <xdr:cNvSpPr txBox="1"/>
      </xdr:nvSpPr>
      <xdr:spPr>
        <a:xfrm>
          <a:off x="47244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42</xdr:row>
      <xdr:rowOff>66403</xdr:rowOff>
    </xdr:from>
    <xdr:to>
      <xdr:col>6</xdr:col>
      <xdr:colOff>600075</xdr:colOff>
      <xdr:row>42</xdr:row>
      <xdr:rowOff>66403</xdr:rowOff>
    </xdr:to>
    <xdr:cxnSp macro="">
      <xdr:nvCxnSpPr>
        <xdr:cNvPr id="61" name="直線コネクタ 60"/>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70230</xdr:rowOff>
    </xdr:from>
    <xdr:ext cx="405111" cy="259045"/>
    <xdr:sp macro="" textlink="">
      <xdr:nvSpPr>
        <xdr:cNvPr id="62" name="【図書館】&#10;有形固定資産減価償却率最大値テキスト"/>
        <xdr:cNvSpPr txBox="1"/>
      </xdr:nvSpPr>
      <xdr:spPr>
        <a:xfrm>
          <a:off x="4724400" y="555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86.3</a:t>
          </a:r>
          <a:endParaRPr kumimoji="1" lang="ja-JP" altLang="en-US" sz="1000" b="1">
            <a:latin typeface="ＭＳ Ｐゴシック"/>
          </a:endParaRPr>
        </a:p>
      </xdr:txBody>
    </xdr:sp>
    <xdr:clientData/>
  </xdr:oneCellAnchor>
  <xdr:twoCellAnchor>
    <xdr:from>
      <xdr:col>6</xdr:col>
      <xdr:colOff>422275</xdr:colOff>
      <xdr:row>33</xdr:row>
      <xdr:rowOff>123553</xdr:rowOff>
    </xdr:from>
    <xdr:to>
      <xdr:col>6</xdr:col>
      <xdr:colOff>600075</xdr:colOff>
      <xdr:row>33</xdr:row>
      <xdr:rowOff>123553</xdr:rowOff>
    </xdr:to>
    <xdr:cxnSp macro="">
      <xdr:nvCxnSpPr>
        <xdr:cNvPr id="63" name="直線コネクタ 62"/>
        <xdr:cNvCxnSpPr/>
      </xdr:nvCxnSpPr>
      <xdr:spPr>
        <a:xfrm>
          <a:off x="4546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43015</xdr:rowOff>
    </xdr:from>
    <xdr:ext cx="405111" cy="259045"/>
    <xdr:sp macro="" textlink="">
      <xdr:nvSpPr>
        <xdr:cNvPr id="64" name="【図書館】&#10;有形固定資産減価償却率平均値テキスト"/>
        <xdr:cNvSpPr txBox="1"/>
      </xdr:nvSpPr>
      <xdr:spPr>
        <a:xfrm>
          <a:off x="4724400" y="69010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64588</xdr:rowOff>
    </xdr:from>
    <xdr:to>
      <xdr:col>6</xdr:col>
      <xdr:colOff>561975</xdr:colOff>
      <xdr:row>40</xdr:row>
      <xdr:rowOff>166188</xdr:rowOff>
    </xdr:to>
    <xdr:sp macro="" textlink="">
      <xdr:nvSpPr>
        <xdr:cNvPr id="65" name="フローチャート : 判断 64"/>
        <xdr:cNvSpPr/>
      </xdr:nvSpPr>
      <xdr:spPr>
        <a:xfrm>
          <a:off x="4584700" y="692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38463</xdr:rowOff>
    </xdr:from>
    <xdr:to>
      <xdr:col>6</xdr:col>
      <xdr:colOff>561975</xdr:colOff>
      <xdr:row>36</xdr:row>
      <xdr:rowOff>140063</xdr:rowOff>
    </xdr:to>
    <xdr:sp macro="" textlink="">
      <xdr:nvSpPr>
        <xdr:cNvPr id="71" name="円/楕円 70"/>
        <xdr:cNvSpPr/>
      </xdr:nvSpPr>
      <xdr:spPr>
        <a:xfrm>
          <a:off x="4584700" y="62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61340</xdr:rowOff>
    </xdr:from>
    <xdr:ext cx="405111" cy="259045"/>
    <xdr:sp macro="" textlink="">
      <xdr:nvSpPr>
        <xdr:cNvPr id="72" name="【図書館】&#10;有形固定資産減価償却率該当値テキスト"/>
        <xdr:cNvSpPr txBox="1"/>
      </xdr:nvSpPr>
      <xdr:spPr>
        <a:xfrm>
          <a:off x="4724400" y="60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3" name="正方形/長方形 72"/>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80" name="正方形/長方形 79"/>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8" name="テキスト ボックス 8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0" name="テキスト ボックス 8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2" name="テキスト ボックス 9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5"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152400</xdr:rowOff>
    </xdr:from>
    <xdr:to>
      <xdr:col>15</xdr:col>
      <xdr:colOff>180340</xdr:colOff>
      <xdr:row>42</xdr:row>
      <xdr:rowOff>19050</xdr:rowOff>
    </xdr:to>
    <xdr:cxnSp macro="">
      <xdr:nvCxnSpPr>
        <xdr:cNvPr id="96" name="直線コネクタ 95"/>
        <xdr:cNvCxnSpPr/>
      </xdr:nvCxnSpPr>
      <xdr:spPr>
        <a:xfrm flipV="1">
          <a:off x="10476865" y="56388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22877</xdr:rowOff>
    </xdr:from>
    <xdr:ext cx="469744" cy="259045"/>
    <xdr:sp macro="" textlink="">
      <xdr:nvSpPr>
        <xdr:cNvPr id="97" name="【図書館】&#10;一人当たり面積最小値テキスト"/>
        <xdr:cNvSpPr txBox="1"/>
      </xdr:nvSpPr>
      <xdr:spPr>
        <a:xfrm>
          <a:off x="10566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42</xdr:row>
      <xdr:rowOff>19050</xdr:rowOff>
    </xdr:from>
    <xdr:to>
      <xdr:col>15</xdr:col>
      <xdr:colOff>269875</xdr:colOff>
      <xdr:row>42</xdr:row>
      <xdr:rowOff>19050</xdr:rowOff>
    </xdr:to>
    <xdr:cxnSp macro="">
      <xdr:nvCxnSpPr>
        <xdr:cNvPr id="98" name="直線コネクタ 97"/>
        <xdr:cNvCxnSpPr/>
      </xdr:nvCxnSpPr>
      <xdr:spPr>
        <a:xfrm>
          <a:off x="10388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99077</xdr:rowOff>
    </xdr:from>
    <xdr:ext cx="469744" cy="259045"/>
    <xdr:sp macro="" textlink="">
      <xdr:nvSpPr>
        <xdr:cNvPr id="99" name="【図書館】&#10;一人当たり面積最大値テキスト"/>
        <xdr:cNvSpPr txBox="1"/>
      </xdr:nvSpPr>
      <xdr:spPr>
        <a:xfrm>
          <a:off x="105664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0.084</a:t>
          </a:r>
          <a:endParaRPr kumimoji="1" lang="ja-JP" altLang="en-US" sz="1000" b="1">
            <a:latin typeface="ＭＳ Ｐゴシック"/>
          </a:endParaRPr>
        </a:p>
      </xdr:txBody>
    </xdr:sp>
    <xdr:clientData/>
  </xdr:oneCellAnchor>
  <xdr:twoCellAnchor>
    <xdr:from>
      <xdr:col>15</xdr:col>
      <xdr:colOff>92075</xdr:colOff>
      <xdr:row>32</xdr:row>
      <xdr:rowOff>152400</xdr:rowOff>
    </xdr:from>
    <xdr:to>
      <xdr:col>15</xdr:col>
      <xdr:colOff>269875</xdr:colOff>
      <xdr:row>32</xdr:row>
      <xdr:rowOff>152400</xdr:rowOff>
    </xdr:to>
    <xdr:cxnSp macro="">
      <xdr:nvCxnSpPr>
        <xdr:cNvPr id="100" name="直線コネクタ 99"/>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105427</xdr:rowOff>
    </xdr:from>
    <xdr:ext cx="469744" cy="259045"/>
    <xdr:sp macro="" textlink="">
      <xdr:nvSpPr>
        <xdr:cNvPr id="101" name="【図書館】&#10;一人当たり面積平均値テキスト"/>
        <xdr:cNvSpPr txBox="1"/>
      </xdr:nvSpPr>
      <xdr:spPr>
        <a:xfrm>
          <a:off x="10566400" y="627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102" name="フローチャート : 判断 101"/>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41</xdr:row>
      <xdr:rowOff>139700</xdr:rowOff>
    </xdr:from>
    <xdr:to>
      <xdr:col>15</xdr:col>
      <xdr:colOff>231775</xdr:colOff>
      <xdr:row>42</xdr:row>
      <xdr:rowOff>69850</xdr:rowOff>
    </xdr:to>
    <xdr:sp macro="" textlink="">
      <xdr:nvSpPr>
        <xdr:cNvPr id="108" name="円/楕円 107"/>
        <xdr:cNvSpPr/>
      </xdr:nvSpPr>
      <xdr:spPr>
        <a:xfrm>
          <a:off x="10426700" y="71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54627</xdr:rowOff>
    </xdr:from>
    <xdr:ext cx="469744" cy="259045"/>
    <xdr:sp macro="" textlink="">
      <xdr:nvSpPr>
        <xdr:cNvPr id="109" name="【図書館】&#10;一人当たり面積該当値テキスト"/>
        <xdr:cNvSpPr txBox="1"/>
      </xdr:nvSpPr>
      <xdr:spPr>
        <a:xfrm>
          <a:off x="10566400" y="708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0" name="正方形/長方形 109"/>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7" name="正方形/長方形 116"/>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0" name="テキスト ボックス 12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3"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41910</xdr:rowOff>
    </xdr:from>
    <xdr:to>
      <xdr:col>6</xdr:col>
      <xdr:colOff>510540</xdr:colOff>
      <xdr:row>63</xdr:row>
      <xdr:rowOff>104775</xdr:rowOff>
    </xdr:to>
    <xdr:cxnSp macro="">
      <xdr:nvCxnSpPr>
        <xdr:cNvPr id="134" name="直線コネクタ 133"/>
        <xdr:cNvCxnSpPr/>
      </xdr:nvCxnSpPr>
      <xdr:spPr>
        <a:xfrm flipV="1">
          <a:off x="4634865" y="964311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108602</xdr:rowOff>
    </xdr:from>
    <xdr:ext cx="405111" cy="259045"/>
    <xdr:sp macro="" textlink="">
      <xdr:nvSpPr>
        <xdr:cNvPr id="135" name="【体育館・プール】&#10;有形固定資産減価償却率最小値テキスト"/>
        <xdr:cNvSpPr txBox="1"/>
      </xdr:nvSpPr>
      <xdr:spPr>
        <a:xfrm>
          <a:off x="47244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422275</xdr:colOff>
      <xdr:row>63</xdr:row>
      <xdr:rowOff>104775</xdr:rowOff>
    </xdr:from>
    <xdr:to>
      <xdr:col>6</xdr:col>
      <xdr:colOff>600075</xdr:colOff>
      <xdr:row>63</xdr:row>
      <xdr:rowOff>104775</xdr:rowOff>
    </xdr:to>
    <xdr:cxnSp macro="">
      <xdr:nvCxnSpPr>
        <xdr:cNvPr id="136" name="直線コネクタ 135"/>
        <xdr:cNvCxnSpPr/>
      </xdr:nvCxnSpPr>
      <xdr:spPr>
        <a:xfrm>
          <a:off x="4546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160037</xdr:rowOff>
    </xdr:from>
    <xdr:ext cx="405111" cy="259045"/>
    <xdr:sp macro="" textlink="">
      <xdr:nvSpPr>
        <xdr:cNvPr id="137" name="【体育館・プール】&#10;有形固定資産減価償却率最大値テキスト"/>
        <xdr:cNvSpPr txBox="1"/>
      </xdr:nvSpPr>
      <xdr:spPr>
        <a:xfrm>
          <a:off x="4724400" y="941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93.8</a:t>
          </a:r>
          <a:endParaRPr kumimoji="1" lang="ja-JP" altLang="en-US" sz="1000" b="1">
            <a:latin typeface="ＭＳ Ｐゴシック"/>
          </a:endParaRPr>
        </a:p>
      </xdr:txBody>
    </xdr:sp>
    <xdr:clientData/>
  </xdr:oneCellAnchor>
  <xdr:twoCellAnchor>
    <xdr:from>
      <xdr:col>6</xdr:col>
      <xdr:colOff>422275</xdr:colOff>
      <xdr:row>56</xdr:row>
      <xdr:rowOff>41910</xdr:rowOff>
    </xdr:from>
    <xdr:to>
      <xdr:col>6</xdr:col>
      <xdr:colOff>600075</xdr:colOff>
      <xdr:row>56</xdr:row>
      <xdr:rowOff>41910</xdr:rowOff>
    </xdr:to>
    <xdr:cxnSp macro="">
      <xdr:nvCxnSpPr>
        <xdr:cNvPr id="138" name="直線コネクタ 137"/>
        <xdr:cNvCxnSpPr/>
      </xdr:nvCxnSpPr>
      <xdr:spPr>
        <a:xfrm>
          <a:off x="4546600" y="964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170197</xdr:rowOff>
    </xdr:from>
    <xdr:ext cx="405111" cy="259045"/>
    <xdr:sp macro="" textlink="">
      <xdr:nvSpPr>
        <xdr:cNvPr id="139" name="【体育館・プール】&#10;有形固定資産減価償却率平均値テキスト"/>
        <xdr:cNvSpPr txBox="1"/>
      </xdr:nvSpPr>
      <xdr:spPr>
        <a:xfrm>
          <a:off x="4724400" y="1011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147320</xdr:rowOff>
    </xdr:from>
    <xdr:to>
      <xdr:col>6</xdr:col>
      <xdr:colOff>561975</xdr:colOff>
      <xdr:row>60</xdr:row>
      <xdr:rowOff>77470</xdr:rowOff>
    </xdr:to>
    <xdr:sp macro="" textlink="">
      <xdr:nvSpPr>
        <xdr:cNvPr id="140" name="フローチャート : 判断 139"/>
        <xdr:cNvSpPr/>
      </xdr:nvSpPr>
      <xdr:spPr>
        <a:xfrm>
          <a:off x="45847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62</xdr:row>
      <xdr:rowOff>38735</xdr:rowOff>
    </xdr:from>
    <xdr:to>
      <xdr:col>6</xdr:col>
      <xdr:colOff>561975</xdr:colOff>
      <xdr:row>62</xdr:row>
      <xdr:rowOff>140335</xdr:rowOff>
    </xdr:to>
    <xdr:sp macro="" textlink="">
      <xdr:nvSpPr>
        <xdr:cNvPr id="146" name="円/楕円 145"/>
        <xdr:cNvSpPr/>
      </xdr:nvSpPr>
      <xdr:spPr>
        <a:xfrm>
          <a:off x="45847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17162</xdr:rowOff>
    </xdr:from>
    <xdr:ext cx="405111" cy="259045"/>
    <xdr:sp macro="" textlink="">
      <xdr:nvSpPr>
        <xdr:cNvPr id="147" name="【体育館・プール】&#10;有形固定資産減価償却率該当値テキスト"/>
        <xdr:cNvSpPr txBox="1"/>
      </xdr:nvSpPr>
      <xdr:spPr>
        <a:xfrm>
          <a:off x="4724400"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8" name="正方形/長方形 147"/>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5" name="正方形/長方形 154"/>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8" name="直線コネクタ 15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59" name="テキスト ボックス 15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0" name="直線コネクタ 15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1" name="テキスト ボックス 16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2" name="直線コネクタ 16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3" name="テキスト ボックス 16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4" name="直線コネクタ 16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5" name="テキスト ボックス 16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6" name="直線コネクタ 16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7" name="テキスト ボックス 16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9" name="テキスト ボックス 16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0"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129540</xdr:rowOff>
    </xdr:from>
    <xdr:to>
      <xdr:col>15</xdr:col>
      <xdr:colOff>180340</xdr:colOff>
      <xdr:row>63</xdr:row>
      <xdr:rowOff>125730</xdr:rowOff>
    </xdr:to>
    <xdr:cxnSp macro="">
      <xdr:nvCxnSpPr>
        <xdr:cNvPr id="171" name="直線コネクタ 170"/>
        <xdr:cNvCxnSpPr/>
      </xdr:nvCxnSpPr>
      <xdr:spPr>
        <a:xfrm flipV="1">
          <a:off x="10476865" y="97307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129557</xdr:rowOff>
    </xdr:from>
    <xdr:ext cx="469744" cy="259045"/>
    <xdr:sp macro="" textlink="">
      <xdr:nvSpPr>
        <xdr:cNvPr id="172" name="【体育館・プール】&#10;一人当たり面積最小値テキスト"/>
        <xdr:cNvSpPr txBox="1"/>
      </xdr:nvSpPr>
      <xdr:spPr>
        <a:xfrm>
          <a:off x="105664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63</xdr:row>
      <xdr:rowOff>125730</xdr:rowOff>
    </xdr:from>
    <xdr:to>
      <xdr:col>15</xdr:col>
      <xdr:colOff>269875</xdr:colOff>
      <xdr:row>63</xdr:row>
      <xdr:rowOff>125730</xdr:rowOff>
    </xdr:to>
    <xdr:cxnSp macro="">
      <xdr:nvCxnSpPr>
        <xdr:cNvPr id="173" name="直線コネクタ 172"/>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76217</xdr:rowOff>
    </xdr:from>
    <xdr:ext cx="469744" cy="259045"/>
    <xdr:sp macro="" textlink="">
      <xdr:nvSpPr>
        <xdr:cNvPr id="174" name="【体育館・プール】&#10;一人当たり面積最大値テキスト"/>
        <xdr:cNvSpPr txBox="1"/>
      </xdr:nvSpPr>
      <xdr:spPr>
        <a:xfrm>
          <a:off x="105664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0.173</a:t>
          </a:r>
          <a:endParaRPr kumimoji="1" lang="ja-JP" altLang="en-US" sz="1000" b="1">
            <a:latin typeface="ＭＳ Ｐゴシック"/>
          </a:endParaRPr>
        </a:p>
      </xdr:txBody>
    </xdr:sp>
    <xdr:clientData/>
  </xdr:oneCellAnchor>
  <xdr:twoCellAnchor>
    <xdr:from>
      <xdr:col>15</xdr:col>
      <xdr:colOff>92075</xdr:colOff>
      <xdr:row>56</xdr:row>
      <xdr:rowOff>129540</xdr:rowOff>
    </xdr:from>
    <xdr:to>
      <xdr:col>15</xdr:col>
      <xdr:colOff>269875</xdr:colOff>
      <xdr:row>56</xdr:row>
      <xdr:rowOff>129540</xdr:rowOff>
    </xdr:to>
    <xdr:cxnSp macro="">
      <xdr:nvCxnSpPr>
        <xdr:cNvPr id="175" name="直線コネクタ 174"/>
        <xdr:cNvCxnSpPr/>
      </xdr:nvCxnSpPr>
      <xdr:spPr>
        <a:xfrm>
          <a:off x="10388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13987</xdr:rowOff>
    </xdr:from>
    <xdr:ext cx="469744" cy="259045"/>
    <xdr:sp macro="" textlink="">
      <xdr:nvSpPr>
        <xdr:cNvPr id="176" name="【体育館・プール】&#10;一人当たり面積平均値テキスト"/>
        <xdr:cNvSpPr txBox="1"/>
      </xdr:nvSpPr>
      <xdr:spPr>
        <a:xfrm>
          <a:off x="10566400" y="9958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162560</xdr:rowOff>
    </xdr:from>
    <xdr:to>
      <xdr:col>15</xdr:col>
      <xdr:colOff>231775</xdr:colOff>
      <xdr:row>59</xdr:row>
      <xdr:rowOff>92710</xdr:rowOff>
    </xdr:to>
    <xdr:sp macro="" textlink="">
      <xdr:nvSpPr>
        <xdr:cNvPr id="177" name="フローチャート : 判断 176"/>
        <xdr:cNvSpPr/>
      </xdr:nvSpPr>
      <xdr:spPr>
        <a:xfrm>
          <a:off x="104267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62</xdr:row>
      <xdr:rowOff>124460</xdr:rowOff>
    </xdr:from>
    <xdr:to>
      <xdr:col>15</xdr:col>
      <xdr:colOff>231775</xdr:colOff>
      <xdr:row>63</xdr:row>
      <xdr:rowOff>54610</xdr:rowOff>
    </xdr:to>
    <xdr:sp macro="" textlink="">
      <xdr:nvSpPr>
        <xdr:cNvPr id="183" name="円/楕円 182"/>
        <xdr:cNvSpPr/>
      </xdr:nvSpPr>
      <xdr:spPr>
        <a:xfrm>
          <a:off x="104267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39387</xdr:rowOff>
    </xdr:from>
    <xdr:ext cx="469744" cy="259045"/>
    <xdr:sp macro="" textlink="">
      <xdr:nvSpPr>
        <xdr:cNvPr id="184" name="【体育館・プール】&#10;一人当たり面積該当値テキスト"/>
        <xdr:cNvSpPr txBox="1"/>
      </xdr:nvSpPr>
      <xdr:spPr>
        <a:xfrm>
          <a:off x="10566400" y="1066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5" name="正方形/長方形 184"/>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2" name="正方形/長方形 191"/>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5" name="テキスト ボックス 19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6" name="直線コネクタ 19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7" name="テキスト ボックス 19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8" name="直線コネクタ 19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9" name="テキスト ボックス 19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0" name="直線コネクタ 19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1" name="テキスト ボックス 20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2" name="直線コネクタ 20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3" name="テキスト ボックス 20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4" name="直線コネクタ 20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5" name="テキスト ボックス 20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7" name="テキスト ボックス 20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8"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106680</xdr:rowOff>
    </xdr:to>
    <xdr:cxnSp macro="">
      <xdr:nvCxnSpPr>
        <xdr:cNvPr id="209" name="直線コネクタ 208"/>
        <xdr:cNvCxnSpPr/>
      </xdr:nvCxnSpPr>
      <xdr:spPr>
        <a:xfrm flipV="1">
          <a:off x="4634865" y="1333500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110507</xdr:rowOff>
    </xdr:from>
    <xdr:ext cx="405111" cy="259045"/>
    <xdr:sp macro="" textlink="">
      <xdr:nvSpPr>
        <xdr:cNvPr id="210" name="【福祉施設】&#10;有形固定資産減価償却率最小値テキスト"/>
        <xdr:cNvSpPr txBox="1"/>
      </xdr:nvSpPr>
      <xdr:spPr>
        <a:xfrm>
          <a:off x="4724400" y="1468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422275</xdr:colOff>
      <xdr:row>85</xdr:row>
      <xdr:rowOff>106680</xdr:rowOff>
    </xdr:from>
    <xdr:to>
      <xdr:col>6</xdr:col>
      <xdr:colOff>600075</xdr:colOff>
      <xdr:row>85</xdr:row>
      <xdr:rowOff>106680</xdr:rowOff>
    </xdr:to>
    <xdr:cxnSp macro="">
      <xdr:nvCxnSpPr>
        <xdr:cNvPr id="211" name="直線コネクタ 210"/>
        <xdr:cNvCxnSpPr/>
      </xdr:nvCxnSpPr>
      <xdr:spPr>
        <a:xfrm>
          <a:off x="4546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2"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3" name="直線コネクタ 21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143527</xdr:rowOff>
    </xdr:from>
    <xdr:ext cx="405111" cy="259045"/>
    <xdr:sp macro="" textlink="">
      <xdr:nvSpPr>
        <xdr:cNvPr id="214" name="【福祉施設】&#10;有形固定資産減価償却率平均値テキスト"/>
        <xdr:cNvSpPr txBox="1"/>
      </xdr:nvSpPr>
      <xdr:spPr>
        <a:xfrm>
          <a:off x="4724400" y="14202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120650</xdr:rowOff>
    </xdr:from>
    <xdr:to>
      <xdr:col>6</xdr:col>
      <xdr:colOff>561975</xdr:colOff>
      <xdr:row>84</xdr:row>
      <xdr:rowOff>50800</xdr:rowOff>
    </xdr:to>
    <xdr:sp macro="" textlink="">
      <xdr:nvSpPr>
        <xdr:cNvPr id="215" name="フローチャート : 判断 214"/>
        <xdr:cNvSpPr/>
      </xdr:nvSpPr>
      <xdr:spPr>
        <a:xfrm>
          <a:off x="4584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83</xdr:row>
      <xdr:rowOff>141605</xdr:rowOff>
    </xdr:from>
    <xdr:to>
      <xdr:col>6</xdr:col>
      <xdr:colOff>561975</xdr:colOff>
      <xdr:row>84</xdr:row>
      <xdr:rowOff>71755</xdr:rowOff>
    </xdr:to>
    <xdr:sp macro="" textlink="">
      <xdr:nvSpPr>
        <xdr:cNvPr id="221" name="円/楕円 220"/>
        <xdr:cNvSpPr/>
      </xdr:nvSpPr>
      <xdr:spPr>
        <a:xfrm>
          <a:off x="45847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120032</xdr:rowOff>
    </xdr:from>
    <xdr:ext cx="405111" cy="259045"/>
    <xdr:sp macro="" textlink="">
      <xdr:nvSpPr>
        <xdr:cNvPr id="222" name="【福祉施設】&#10;有形固定資産減価償却率該当値テキスト"/>
        <xdr:cNvSpPr txBox="1"/>
      </xdr:nvSpPr>
      <xdr:spPr>
        <a:xfrm>
          <a:off x="4724400"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3" name="正方形/長方形 222"/>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0" name="正方形/長方形 229"/>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3" name="直線コネクタ 2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4" name="テキスト ボックス 2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5" name="直線コネクタ 2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6" name="テキスト ボックス 2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7" name="直線コネクタ 2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8" name="テキスト ボックス 2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9" name="直線コネクタ 2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0" name="テキスト ボックス 2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1" name="直線コネクタ 2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2" name="テキスト ボックス 2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5"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68580</xdr:rowOff>
    </xdr:from>
    <xdr:to>
      <xdr:col>15</xdr:col>
      <xdr:colOff>180340</xdr:colOff>
      <xdr:row>86</xdr:row>
      <xdr:rowOff>106680</xdr:rowOff>
    </xdr:to>
    <xdr:cxnSp macro="">
      <xdr:nvCxnSpPr>
        <xdr:cNvPr id="246" name="直線コネクタ 245"/>
        <xdr:cNvCxnSpPr/>
      </xdr:nvCxnSpPr>
      <xdr:spPr>
        <a:xfrm flipV="1">
          <a:off x="10476865" y="1344168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110507</xdr:rowOff>
    </xdr:from>
    <xdr:ext cx="469744" cy="259045"/>
    <xdr:sp macro="" textlink="">
      <xdr:nvSpPr>
        <xdr:cNvPr id="247" name="【福祉施設】&#10;一人当たり面積最小値テキスト"/>
        <xdr:cNvSpPr txBox="1"/>
      </xdr:nvSpPr>
      <xdr:spPr>
        <a:xfrm>
          <a:off x="105664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86</xdr:row>
      <xdr:rowOff>106680</xdr:rowOff>
    </xdr:from>
    <xdr:to>
      <xdr:col>15</xdr:col>
      <xdr:colOff>269875</xdr:colOff>
      <xdr:row>86</xdr:row>
      <xdr:rowOff>106680</xdr:rowOff>
    </xdr:to>
    <xdr:cxnSp macro="">
      <xdr:nvCxnSpPr>
        <xdr:cNvPr id="248" name="直線コネクタ 247"/>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15257</xdr:rowOff>
    </xdr:from>
    <xdr:ext cx="469744" cy="259045"/>
    <xdr:sp macro="" textlink="">
      <xdr:nvSpPr>
        <xdr:cNvPr id="249" name="【福祉施設】&#10;一人当たり面積最大値テキスト"/>
        <xdr:cNvSpPr txBox="1"/>
      </xdr:nvSpPr>
      <xdr:spPr>
        <a:xfrm>
          <a:off x="105664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0.744</a:t>
          </a:r>
          <a:endParaRPr kumimoji="1" lang="ja-JP" altLang="en-US" sz="1000" b="1">
            <a:latin typeface="ＭＳ Ｐゴシック"/>
          </a:endParaRPr>
        </a:p>
      </xdr:txBody>
    </xdr:sp>
    <xdr:clientData/>
  </xdr:oneCellAnchor>
  <xdr:twoCellAnchor>
    <xdr:from>
      <xdr:col>15</xdr:col>
      <xdr:colOff>92075</xdr:colOff>
      <xdr:row>78</xdr:row>
      <xdr:rowOff>68580</xdr:rowOff>
    </xdr:from>
    <xdr:to>
      <xdr:col>15</xdr:col>
      <xdr:colOff>269875</xdr:colOff>
      <xdr:row>78</xdr:row>
      <xdr:rowOff>68580</xdr:rowOff>
    </xdr:to>
    <xdr:cxnSp macro="">
      <xdr:nvCxnSpPr>
        <xdr:cNvPr id="250" name="直線コネクタ 249"/>
        <xdr:cNvCxnSpPr/>
      </xdr:nvCxnSpPr>
      <xdr:spPr>
        <a:xfrm>
          <a:off x="10388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15891</xdr:rowOff>
    </xdr:from>
    <xdr:ext cx="469744" cy="259045"/>
    <xdr:sp macro="" textlink="">
      <xdr:nvSpPr>
        <xdr:cNvPr id="251" name="【福祉施設】&#10;一人当たり面積平均値テキスト"/>
        <xdr:cNvSpPr txBox="1"/>
      </xdr:nvSpPr>
      <xdr:spPr>
        <a:xfrm>
          <a:off x="10566400" y="14417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164464</xdr:rowOff>
    </xdr:from>
    <xdr:to>
      <xdr:col>15</xdr:col>
      <xdr:colOff>231775</xdr:colOff>
      <xdr:row>85</xdr:row>
      <xdr:rowOff>94614</xdr:rowOff>
    </xdr:to>
    <xdr:sp macro="" textlink="">
      <xdr:nvSpPr>
        <xdr:cNvPr id="252" name="フローチャート : 判断 251"/>
        <xdr:cNvSpPr/>
      </xdr:nvSpPr>
      <xdr:spPr>
        <a:xfrm>
          <a:off x="10426700" y="1456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3" name="テキスト ボックス 2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4" name="テキスト ボックス 2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5" name="テキスト ボックス 2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6" name="テキスト ボックス 2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7" name="テキスト ボックス 2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85</xdr:row>
      <xdr:rowOff>23495</xdr:rowOff>
    </xdr:from>
    <xdr:to>
      <xdr:col>15</xdr:col>
      <xdr:colOff>231775</xdr:colOff>
      <xdr:row>85</xdr:row>
      <xdr:rowOff>125095</xdr:rowOff>
    </xdr:to>
    <xdr:sp macro="" textlink="">
      <xdr:nvSpPr>
        <xdr:cNvPr id="258" name="円/楕円 257"/>
        <xdr:cNvSpPr/>
      </xdr:nvSpPr>
      <xdr:spPr>
        <a:xfrm>
          <a:off x="10426700" y="145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1922</xdr:rowOff>
    </xdr:from>
    <xdr:ext cx="469744" cy="259045"/>
    <xdr:sp macro="" textlink="">
      <xdr:nvSpPr>
        <xdr:cNvPr id="259" name="【福祉施設】&#10;一人当たり面積該当値テキスト"/>
        <xdr:cNvSpPr txBox="1"/>
      </xdr:nvSpPr>
      <xdr:spPr>
        <a:xfrm>
          <a:off x="10566400" y="1457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0" name="正方形/長方形 259"/>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1" name="正方形/長方形 2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2" name="正方形/長方形 2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3" name="正方形/長方形 2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4" name="正方形/長方形 2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5" name="正方形/長方形 2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6" name="正方形/長方形 2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7" name="正方形/長方形 266"/>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8" name="テキスト ボックス 26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9" name="直線コネクタ 26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0" name="テキスト ボックス 26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71" name="直線コネクタ 27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72" name="テキスト ボックス 271"/>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73" name="直線コネクタ 27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74" name="テキスト ボックス 27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75" name="直線コネクタ 27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76" name="テキスト ボックス 27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77" name="直線コネクタ 27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78" name="テキスト ボックス 27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79" name="直線コネクタ 27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80" name="テキスト ボックス 27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81" name="直線コネクタ 28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82" name="テキスト ボックス 281"/>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3" name="直線コネクタ 28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4" name="テキスト ボックス 283"/>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85"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99061</xdr:rowOff>
    </xdr:from>
    <xdr:to>
      <xdr:col>6</xdr:col>
      <xdr:colOff>510540</xdr:colOff>
      <xdr:row>107</xdr:row>
      <xdr:rowOff>136616</xdr:rowOff>
    </xdr:to>
    <xdr:cxnSp macro="">
      <xdr:nvCxnSpPr>
        <xdr:cNvPr id="286" name="直線コネクタ 285"/>
        <xdr:cNvCxnSpPr/>
      </xdr:nvCxnSpPr>
      <xdr:spPr>
        <a:xfrm flipV="1">
          <a:off x="4634865" y="17244061"/>
          <a:ext cx="0" cy="1237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140443</xdr:rowOff>
    </xdr:from>
    <xdr:ext cx="405111" cy="259045"/>
    <xdr:sp macro="" textlink="">
      <xdr:nvSpPr>
        <xdr:cNvPr id="287" name="【市民会館】&#10;有形固定資産減価償却率最小値テキスト"/>
        <xdr:cNvSpPr txBox="1"/>
      </xdr:nvSpPr>
      <xdr:spPr>
        <a:xfrm>
          <a:off x="4724400" y="18485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6</xdr:col>
      <xdr:colOff>422275</xdr:colOff>
      <xdr:row>107</xdr:row>
      <xdr:rowOff>136616</xdr:rowOff>
    </xdr:from>
    <xdr:to>
      <xdr:col>6</xdr:col>
      <xdr:colOff>600075</xdr:colOff>
      <xdr:row>107</xdr:row>
      <xdr:rowOff>136616</xdr:rowOff>
    </xdr:to>
    <xdr:cxnSp macro="">
      <xdr:nvCxnSpPr>
        <xdr:cNvPr id="288" name="直線コネクタ 287"/>
        <xdr:cNvCxnSpPr/>
      </xdr:nvCxnSpPr>
      <xdr:spPr>
        <a:xfrm>
          <a:off x="4546600" y="1848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45738</xdr:rowOff>
    </xdr:from>
    <xdr:ext cx="405111" cy="259045"/>
    <xdr:sp macro="" textlink="">
      <xdr:nvSpPr>
        <xdr:cNvPr id="289" name="【市民会館】&#10;有形固定資産減価償却率最大値テキスト"/>
        <xdr:cNvSpPr txBox="1"/>
      </xdr:nvSpPr>
      <xdr:spPr>
        <a:xfrm>
          <a:off x="4724400" y="170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6</xdr:col>
      <xdr:colOff>422275</xdr:colOff>
      <xdr:row>100</xdr:row>
      <xdr:rowOff>99061</xdr:rowOff>
    </xdr:from>
    <xdr:to>
      <xdr:col>6</xdr:col>
      <xdr:colOff>600075</xdr:colOff>
      <xdr:row>100</xdr:row>
      <xdr:rowOff>99061</xdr:rowOff>
    </xdr:to>
    <xdr:cxnSp macro="">
      <xdr:nvCxnSpPr>
        <xdr:cNvPr id="290" name="直線コネクタ 289"/>
        <xdr:cNvCxnSpPr/>
      </xdr:nvCxnSpPr>
      <xdr:spPr>
        <a:xfrm>
          <a:off x="4546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95266</xdr:rowOff>
    </xdr:from>
    <xdr:ext cx="405111" cy="259045"/>
    <xdr:sp macro="" textlink="">
      <xdr:nvSpPr>
        <xdr:cNvPr id="291" name="【市民会館】&#10;有形固定資産減価償却率平均値テキスト"/>
        <xdr:cNvSpPr txBox="1"/>
      </xdr:nvSpPr>
      <xdr:spPr>
        <a:xfrm>
          <a:off x="4724400" y="1792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116839</xdr:rowOff>
    </xdr:from>
    <xdr:to>
      <xdr:col>6</xdr:col>
      <xdr:colOff>561975</xdr:colOff>
      <xdr:row>105</xdr:row>
      <xdr:rowOff>46989</xdr:rowOff>
    </xdr:to>
    <xdr:sp macro="" textlink="">
      <xdr:nvSpPr>
        <xdr:cNvPr id="292" name="フローチャート : 判断 291"/>
        <xdr:cNvSpPr/>
      </xdr:nvSpPr>
      <xdr:spPr>
        <a:xfrm>
          <a:off x="4584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3" name="テキスト ボックス 2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4" name="テキスト ボックス 2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5" name="テキスト ボックス 2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6" name="テキスト ボックス 2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7" name="テキスト ボックス 2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103</xdr:row>
      <xdr:rowOff>157662</xdr:rowOff>
    </xdr:from>
    <xdr:to>
      <xdr:col>6</xdr:col>
      <xdr:colOff>561975</xdr:colOff>
      <xdr:row>104</xdr:row>
      <xdr:rowOff>87812</xdr:rowOff>
    </xdr:to>
    <xdr:sp macro="" textlink="">
      <xdr:nvSpPr>
        <xdr:cNvPr id="298" name="円/楕円 297"/>
        <xdr:cNvSpPr/>
      </xdr:nvSpPr>
      <xdr:spPr>
        <a:xfrm>
          <a:off x="45847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9089</xdr:rowOff>
    </xdr:from>
    <xdr:ext cx="405111" cy="259045"/>
    <xdr:sp macro="" textlink="">
      <xdr:nvSpPr>
        <xdr:cNvPr id="299" name="【市民会館】&#10;有形固定資産減価償却率該当値テキスト"/>
        <xdr:cNvSpPr txBox="1"/>
      </xdr:nvSpPr>
      <xdr:spPr>
        <a:xfrm>
          <a:off x="4724400" y="17668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300" name="正方形/長方形 299"/>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07" name="正方形/長方形 306"/>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8" name="テキスト ボックス 3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9" name="直線コネクタ 3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10" name="直線コネクタ 30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11" name="テキスト ボックス 31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12" name="直線コネクタ 31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13" name="テキスト ボックス 31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14" name="直線コネクタ 31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15" name="テキスト ボックス 31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16" name="直線コネクタ 31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17" name="テキスト ボックス 31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8" name="直線コネクタ 3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19" name="テキスト ボックス 3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20"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7620</xdr:rowOff>
    </xdr:from>
    <xdr:to>
      <xdr:col>15</xdr:col>
      <xdr:colOff>180340</xdr:colOff>
      <xdr:row>107</xdr:row>
      <xdr:rowOff>119635</xdr:rowOff>
    </xdr:to>
    <xdr:cxnSp macro="">
      <xdr:nvCxnSpPr>
        <xdr:cNvPr id="321" name="直線コネクタ 320"/>
        <xdr:cNvCxnSpPr/>
      </xdr:nvCxnSpPr>
      <xdr:spPr>
        <a:xfrm flipV="1">
          <a:off x="10476865" y="17152620"/>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123462</xdr:rowOff>
    </xdr:from>
    <xdr:ext cx="469744" cy="259045"/>
    <xdr:sp macro="" textlink="">
      <xdr:nvSpPr>
        <xdr:cNvPr id="322" name="【市民会館】&#10;一人当たり面積最小値テキスト"/>
        <xdr:cNvSpPr txBox="1"/>
      </xdr:nvSpPr>
      <xdr:spPr>
        <a:xfrm>
          <a:off x="10566400" y="1846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15</xdr:col>
      <xdr:colOff>92075</xdr:colOff>
      <xdr:row>107</xdr:row>
      <xdr:rowOff>119635</xdr:rowOff>
    </xdr:from>
    <xdr:to>
      <xdr:col>15</xdr:col>
      <xdr:colOff>269875</xdr:colOff>
      <xdr:row>107</xdr:row>
      <xdr:rowOff>119635</xdr:rowOff>
    </xdr:to>
    <xdr:cxnSp macro="">
      <xdr:nvCxnSpPr>
        <xdr:cNvPr id="323" name="直線コネクタ 322"/>
        <xdr:cNvCxnSpPr/>
      </xdr:nvCxnSpPr>
      <xdr:spPr>
        <a:xfrm>
          <a:off x="10388600" y="1846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125747</xdr:rowOff>
    </xdr:from>
    <xdr:ext cx="469744" cy="259045"/>
    <xdr:sp macro="" textlink="">
      <xdr:nvSpPr>
        <xdr:cNvPr id="324" name="【市民会館】&#10;一人当たり面積最大値テキスト"/>
        <xdr:cNvSpPr txBox="1"/>
      </xdr:nvSpPr>
      <xdr:spPr>
        <a:xfrm>
          <a:off x="105664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0.315</a:t>
          </a:r>
          <a:endParaRPr kumimoji="1" lang="ja-JP" altLang="en-US" sz="1000" b="1">
            <a:latin typeface="ＭＳ Ｐゴシック"/>
          </a:endParaRPr>
        </a:p>
      </xdr:txBody>
    </xdr:sp>
    <xdr:clientData/>
  </xdr:oneCellAnchor>
  <xdr:twoCellAnchor>
    <xdr:from>
      <xdr:col>15</xdr:col>
      <xdr:colOff>92075</xdr:colOff>
      <xdr:row>100</xdr:row>
      <xdr:rowOff>7620</xdr:rowOff>
    </xdr:from>
    <xdr:to>
      <xdr:col>15</xdr:col>
      <xdr:colOff>269875</xdr:colOff>
      <xdr:row>100</xdr:row>
      <xdr:rowOff>7620</xdr:rowOff>
    </xdr:to>
    <xdr:cxnSp macro="">
      <xdr:nvCxnSpPr>
        <xdr:cNvPr id="325" name="直線コネクタ 324"/>
        <xdr:cNvCxnSpPr/>
      </xdr:nvCxnSpPr>
      <xdr:spPr>
        <a:xfrm>
          <a:off x="10388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107714</xdr:rowOff>
    </xdr:from>
    <xdr:ext cx="469744" cy="259045"/>
    <xdr:sp macro="" textlink="">
      <xdr:nvSpPr>
        <xdr:cNvPr id="326" name="【市民会館】&#10;一人当たり面積平均値テキスト"/>
        <xdr:cNvSpPr txBox="1"/>
      </xdr:nvSpPr>
      <xdr:spPr>
        <a:xfrm>
          <a:off x="10566400" y="17767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84837</xdr:rowOff>
    </xdr:from>
    <xdr:to>
      <xdr:col>15</xdr:col>
      <xdr:colOff>231775</xdr:colOff>
      <xdr:row>105</xdr:row>
      <xdr:rowOff>14987</xdr:rowOff>
    </xdr:to>
    <xdr:sp macro="" textlink="">
      <xdr:nvSpPr>
        <xdr:cNvPr id="327" name="フローチャート : 判断 326"/>
        <xdr:cNvSpPr/>
      </xdr:nvSpPr>
      <xdr:spPr>
        <a:xfrm>
          <a:off x="104267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8" name="テキスト ボックス 32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9" name="テキスト ボックス 32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0" name="テキスト ボックス 32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1" name="テキスト ボックス 33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2" name="テキスト ボックス 33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107</xdr:row>
      <xdr:rowOff>68835</xdr:rowOff>
    </xdr:from>
    <xdr:to>
      <xdr:col>15</xdr:col>
      <xdr:colOff>231775</xdr:colOff>
      <xdr:row>107</xdr:row>
      <xdr:rowOff>170435</xdr:rowOff>
    </xdr:to>
    <xdr:sp macro="" textlink="">
      <xdr:nvSpPr>
        <xdr:cNvPr id="333" name="円/楕円 332"/>
        <xdr:cNvSpPr/>
      </xdr:nvSpPr>
      <xdr:spPr>
        <a:xfrm>
          <a:off x="10426700" y="184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155212</xdr:rowOff>
    </xdr:from>
    <xdr:ext cx="469744" cy="259045"/>
    <xdr:sp macro="" textlink="">
      <xdr:nvSpPr>
        <xdr:cNvPr id="334" name="【市民会館】&#10;一人当たり面積該当値テキスト"/>
        <xdr:cNvSpPr txBox="1"/>
      </xdr:nvSpPr>
      <xdr:spPr>
        <a:xfrm>
          <a:off x="10566400" y="1832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35" name="正方形/長方形 334"/>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6" name="正方形/長方形 3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7" name="正方形/長方形 3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8" name="正方形/長方形 3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9" name="正方形/長方形 3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0" name="正方形/長方形 3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1" name="正方形/長方形 3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42" name="正方形/長方形 341"/>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343" name="正方形/長方形 342"/>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4" name="正方形/長方形 3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5" name="正方形/長方形 3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6" name="正方形/長方形 3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7" name="正方形/長方形 3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8" name="正方形/長方形 3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9" name="正方形/長方形 3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118,852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50" name="正方形/長方形 349"/>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351" name="正方形/長方形 350"/>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2" name="正方形/長方形 35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3" name="正方形/長方形 35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4" name="正方形/長方形 35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5" name="正方形/長方形 35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6" name="正方形/長方形 35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7" name="正方形/長方形 35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8" name="正方形/長方形 357"/>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9" name="テキスト ボックス 35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0" name="直線コネクタ 35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61" name="テキスト ボックス 36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2" name="直線コネクタ 36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63" name="テキスト ボックス 36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4" name="直線コネクタ 36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5" name="テキスト ボックス 36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6" name="直線コネクタ 36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7" name="テキスト ボックス 36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68" name="直線コネクタ 36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69" name="テキスト ボックス 36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0" name="直線コネクタ 36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71" name="テキスト ボックス 37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2" name="直線コネクタ 3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3" name="テキスト ボックス 37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4"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95250</xdr:rowOff>
    </xdr:from>
    <xdr:to>
      <xdr:col>23</xdr:col>
      <xdr:colOff>516889</xdr:colOff>
      <xdr:row>64</xdr:row>
      <xdr:rowOff>38100</xdr:rowOff>
    </xdr:to>
    <xdr:cxnSp macro="">
      <xdr:nvCxnSpPr>
        <xdr:cNvPr id="375" name="直線コネクタ 374"/>
        <xdr:cNvCxnSpPr/>
      </xdr:nvCxnSpPr>
      <xdr:spPr>
        <a:xfrm flipV="1">
          <a:off x="16318864" y="952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41927</xdr:rowOff>
    </xdr:from>
    <xdr:ext cx="405111" cy="259045"/>
    <xdr:sp macro="" textlink="">
      <xdr:nvSpPr>
        <xdr:cNvPr id="376" name="【保健センター・保健所】&#10;有形固定資産減価償却率最小値テキスト"/>
        <xdr:cNvSpPr txBox="1"/>
      </xdr:nvSpPr>
      <xdr:spPr>
        <a:xfrm>
          <a:off x="164084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428625</xdr:colOff>
      <xdr:row>64</xdr:row>
      <xdr:rowOff>38100</xdr:rowOff>
    </xdr:from>
    <xdr:to>
      <xdr:col>23</xdr:col>
      <xdr:colOff>606425</xdr:colOff>
      <xdr:row>64</xdr:row>
      <xdr:rowOff>38100</xdr:rowOff>
    </xdr:to>
    <xdr:cxnSp macro="">
      <xdr:nvCxnSpPr>
        <xdr:cNvPr id="377" name="直線コネクタ 376"/>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41927</xdr:rowOff>
    </xdr:from>
    <xdr:ext cx="469744" cy="259045"/>
    <xdr:sp macro="" textlink="">
      <xdr:nvSpPr>
        <xdr:cNvPr id="378" name="【保健センター・保健所】&#10;有形固定資産減価償却率最大値テキスト"/>
        <xdr:cNvSpPr txBox="1"/>
      </xdr:nvSpPr>
      <xdr:spPr>
        <a:xfrm>
          <a:off x="16408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55</xdr:row>
      <xdr:rowOff>95250</xdr:rowOff>
    </xdr:from>
    <xdr:to>
      <xdr:col>23</xdr:col>
      <xdr:colOff>606425</xdr:colOff>
      <xdr:row>55</xdr:row>
      <xdr:rowOff>95250</xdr:rowOff>
    </xdr:to>
    <xdr:cxnSp macro="">
      <xdr:nvCxnSpPr>
        <xdr:cNvPr id="379" name="直線コネクタ 378"/>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95902</xdr:rowOff>
    </xdr:from>
    <xdr:ext cx="405111" cy="259045"/>
    <xdr:sp macro="" textlink="">
      <xdr:nvSpPr>
        <xdr:cNvPr id="380" name="【保健センター・保健所】&#10;有形固定資産減価償却率平均値テキスト"/>
        <xdr:cNvSpPr txBox="1"/>
      </xdr:nvSpPr>
      <xdr:spPr>
        <a:xfrm>
          <a:off x="16408400" y="1021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73025</xdr:rowOff>
    </xdr:from>
    <xdr:to>
      <xdr:col>23</xdr:col>
      <xdr:colOff>568325</xdr:colOff>
      <xdr:row>61</xdr:row>
      <xdr:rowOff>3175</xdr:rowOff>
    </xdr:to>
    <xdr:sp macro="" textlink="">
      <xdr:nvSpPr>
        <xdr:cNvPr id="381" name="フローチャート : 判断 380"/>
        <xdr:cNvSpPr/>
      </xdr:nvSpPr>
      <xdr:spPr>
        <a:xfrm>
          <a:off x="16268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2" name="テキスト ボックス 38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3" name="テキスト ボックス 38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4" name="テキスト ボックス 38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5" name="テキスト ボックス 38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6" name="テキスト ボックス 38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63</xdr:row>
      <xdr:rowOff>158750</xdr:rowOff>
    </xdr:from>
    <xdr:to>
      <xdr:col>23</xdr:col>
      <xdr:colOff>568325</xdr:colOff>
      <xdr:row>64</xdr:row>
      <xdr:rowOff>88900</xdr:rowOff>
    </xdr:to>
    <xdr:sp macro="" textlink="">
      <xdr:nvSpPr>
        <xdr:cNvPr id="387" name="円/楕円 386"/>
        <xdr:cNvSpPr/>
      </xdr:nvSpPr>
      <xdr:spPr>
        <a:xfrm>
          <a:off x="162687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63</xdr:row>
      <xdr:rowOff>73677</xdr:rowOff>
    </xdr:from>
    <xdr:ext cx="405111" cy="259045"/>
    <xdr:sp macro="" textlink="">
      <xdr:nvSpPr>
        <xdr:cNvPr id="388" name="【保健センター・保健所】&#10;有形固定資産減価償却率該当値テキスト"/>
        <xdr:cNvSpPr txBox="1"/>
      </xdr:nvSpPr>
      <xdr:spPr>
        <a:xfrm>
          <a:off x="16408400" y="1087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9" name="正方形/長方形 388"/>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0" name="正方形/長方形 38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1" name="正方形/長方形 39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2" name="正方形/長方形 39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3" name="正方形/長方形 39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4" name="正方形/長方形 39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5" name="正方形/長方形 39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6" name="正方形/長方形 395"/>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7" name="テキスト ボックス 39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8" name="直線コネクタ 39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399" name="直線コネクタ 39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00" name="テキスト ボックス 39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01" name="直線コネクタ 40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02" name="テキスト ボックス 40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03" name="直線コネクタ 40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04" name="テキスト ボックス 40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05" name="直線コネクタ 40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06" name="テキスト ボックス 40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7" name="直線コネクタ 40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8" name="テキスト ボックス 40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9"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148590</xdr:rowOff>
    </xdr:from>
    <xdr:to>
      <xdr:col>32</xdr:col>
      <xdr:colOff>186689</xdr:colOff>
      <xdr:row>62</xdr:row>
      <xdr:rowOff>114300</xdr:rowOff>
    </xdr:to>
    <xdr:cxnSp macro="">
      <xdr:nvCxnSpPr>
        <xdr:cNvPr id="410" name="直線コネクタ 409"/>
        <xdr:cNvCxnSpPr/>
      </xdr:nvCxnSpPr>
      <xdr:spPr>
        <a:xfrm flipV="1">
          <a:off x="22160864" y="957834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118127</xdr:rowOff>
    </xdr:from>
    <xdr:ext cx="469744" cy="259045"/>
    <xdr:sp macro="" textlink="">
      <xdr:nvSpPr>
        <xdr:cNvPr id="411" name="【保健センター・保健所】&#10;一人当たり面積最小値テキスト"/>
        <xdr:cNvSpPr txBox="1"/>
      </xdr:nvSpPr>
      <xdr:spPr>
        <a:xfrm>
          <a:off x="222504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62</xdr:row>
      <xdr:rowOff>114300</xdr:rowOff>
    </xdr:from>
    <xdr:to>
      <xdr:col>32</xdr:col>
      <xdr:colOff>276225</xdr:colOff>
      <xdr:row>62</xdr:row>
      <xdr:rowOff>114300</xdr:rowOff>
    </xdr:to>
    <xdr:cxnSp macro="">
      <xdr:nvCxnSpPr>
        <xdr:cNvPr id="412" name="直線コネクタ 411"/>
        <xdr:cNvCxnSpPr/>
      </xdr:nvCxnSpPr>
      <xdr:spPr>
        <a:xfrm>
          <a:off x="22072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95267</xdr:rowOff>
    </xdr:from>
    <xdr:ext cx="469744" cy="259045"/>
    <xdr:sp macro="" textlink="">
      <xdr:nvSpPr>
        <xdr:cNvPr id="413" name="【保健センター・保健所】&#10;一人当たり面積最大値テキスト"/>
        <xdr:cNvSpPr txBox="1"/>
      </xdr:nvSpPr>
      <xdr:spPr>
        <a:xfrm>
          <a:off x="222504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0.061</a:t>
          </a:r>
          <a:endParaRPr kumimoji="1" lang="ja-JP" altLang="en-US" sz="1000" b="1">
            <a:latin typeface="ＭＳ Ｐゴシック"/>
          </a:endParaRPr>
        </a:p>
      </xdr:txBody>
    </xdr:sp>
    <xdr:clientData/>
  </xdr:oneCellAnchor>
  <xdr:twoCellAnchor>
    <xdr:from>
      <xdr:col>32</xdr:col>
      <xdr:colOff>98425</xdr:colOff>
      <xdr:row>55</xdr:row>
      <xdr:rowOff>148590</xdr:rowOff>
    </xdr:from>
    <xdr:to>
      <xdr:col>32</xdr:col>
      <xdr:colOff>276225</xdr:colOff>
      <xdr:row>55</xdr:row>
      <xdr:rowOff>148590</xdr:rowOff>
    </xdr:to>
    <xdr:cxnSp macro="">
      <xdr:nvCxnSpPr>
        <xdr:cNvPr id="414" name="直線コネクタ 413"/>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144797</xdr:rowOff>
    </xdr:from>
    <xdr:ext cx="469744" cy="259045"/>
    <xdr:sp macro="" textlink="">
      <xdr:nvSpPr>
        <xdr:cNvPr id="415" name="【保健センター・保健所】&#10;一人当たり面積平均値テキスト"/>
        <xdr:cNvSpPr txBox="1"/>
      </xdr:nvSpPr>
      <xdr:spPr>
        <a:xfrm>
          <a:off x="22250400" y="1026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166370</xdr:rowOff>
    </xdr:from>
    <xdr:to>
      <xdr:col>32</xdr:col>
      <xdr:colOff>238125</xdr:colOff>
      <xdr:row>60</xdr:row>
      <xdr:rowOff>96520</xdr:rowOff>
    </xdr:to>
    <xdr:sp macro="" textlink="">
      <xdr:nvSpPr>
        <xdr:cNvPr id="416" name="フローチャート : 判断 415"/>
        <xdr:cNvSpPr/>
      </xdr:nvSpPr>
      <xdr:spPr>
        <a:xfrm>
          <a:off x="22110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7" name="テキスト ボックス 41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8" name="テキスト ボックス 41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9" name="テキスト ボックス 41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0" name="テキスト ボックス 41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1" name="テキスト ボックス 42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132080</xdr:rowOff>
    </xdr:from>
    <xdr:to>
      <xdr:col>32</xdr:col>
      <xdr:colOff>238125</xdr:colOff>
      <xdr:row>59</xdr:row>
      <xdr:rowOff>62230</xdr:rowOff>
    </xdr:to>
    <xdr:sp macro="" textlink="">
      <xdr:nvSpPr>
        <xdr:cNvPr id="422" name="円/楕円 421"/>
        <xdr:cNvSpPr/>
      </xdr:nvSpPr>
      <xdr:spPr>
        <a:xfrm>
          <a:off x="221107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154957</xdr:rowOff>
    </xdr:from>
    <xdr:ext cx="469744" cy="259045"/>
    <xdr:sp macro="" textlink="">
      <xdr:nvSpPr>
        <xdr:cNvPr id="423" name="【保健センター・保健所】&#10;一人当たり面積該当値テキスト"/>
        <xdr:cNvSpPr txBox="1"/>
      </xdr:nvSpPr>
      <xdr:spPr>
        <a:xfrm>
          <a:off x="22250400" y="992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4" name="正方形/長方形 423"/>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5" name="正方形/長方形 4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6" name="正方形/長方形 4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7" name="正方形/長方形 4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8" name="正方形/長方形 4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29" name="正方形/長方形 4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0" name="正方形/長方形 4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1" name="正方形/長方形 430"/>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32" name="テキスト ボックス 4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33" name="直線コネクタ 4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34" name="テキスト ボックス 43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35" name="直線コネクタ 4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36" name="テキスト ボックス 43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37" name="直線コネクタ 4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38" name="テキスト ボックス 4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39" name="直線コネクタ 4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40" name="テキスト ボックス 4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41" name="直線コネクタ 4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42" name="テキスト ボックス 4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43" name="直線コネクタ 4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44" name="テキスト ボックス 4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45" name="直線コネクタ 4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46" name="テキスト ボックス 44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47"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64770</xdr:rowOff>
    </xdr:from>
    <xdr:to>
      <xdr:col>23</xdr:col>
      <xdr:colOff>516889</xdr:colOff>
      <xdr:row>85</xdr:row>
      <xdr:rowOff>118111</xdr:rowOff>
    </xdr:to>
    <xdr:cxnSp macro="">
      <xdr:nvCxnSpPr>
        <xdr:cNvPr id="448" name="直線コネクタ 447"/>
        <xdr:cNvCxnSpPr/>
      </xdr:nvCxnSpPr>
      <xdr:spPr>
        <a:xfrm flipV="1">
          <a:off x="16318864" y="13266420"/>
          <a:ext cx="0" cy="1424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121938</xdr:rowOff>
    </xdr:from>
    <xdr:ext cx="405111" cy="259045"/>
    <xdr:sp macro="" textlink="">
      <xdr:nvSpPr>
        <xdr:cNvPr id="449" name="【消防施設】&#10;有形固定資産減価償却率最小値テキスト"/>
        <xdr:cNvSpPr txBox="1"/>
      </xdr:nvSpPr>
      <xdr:spPr>
        <a:xfrm>
          <a:off x="164084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a:t>
          </a:r>
          <a:endParaRPr kumimoji="1" lang="ja-JP" altLang="en-US" sz="1000" b="1">
            <a:latin typeface="ＭＳ Ｐゴシック"/>
          </a:endParaRPr>
        </a:p>
      </xdr:txBody>
    </xdr:sp>
    <xdr:clientData/>
  </xdr:oneCellAnchor>
  <xdr:twoCellAnchor>
    <xdr:from>
      <xdr:col>23</xdr:col>
      <xdr:colOff>428625</xdr:colOff>
      <xdr:row>85</xdr:row>
      <xdr:rowOff>118111</xdr:rowOff>
    </xdr:from>
    <xdr:to>
      <xdr:col>23</xdr:col>
      <xdr:colOff>606425</xdr:colOff>
      <xdr:row>85</xdr:row>
      <xdr:rowOff>118111</xdr:rowOff>
    </xdr:to>
    <xdr:cxnSp macro="">
      <xdr:nvCxnSpPr>
        <xdr:cNvPr id="450" name="直線コネクタ 449"/>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11447</xdr:rowOff>
    </xdr:from>
    <xdr:ext cx="405111" cy="259045"/>
    <xdr:sp macro="" textlink="">
      <xdr:nvSpPr>
        <xdr:cNvPr id="451" name="【消防施設】&#10;有形固定資産減価償却率最大値テキスト"/>
        <xdr:cNvSpPr txBox="1"/>
      </xdr:nvSpPr>
      <xdr:spPr>
        <a:xfrm>
          <a:off x="164084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23</xdr:col>
      <xdr:colOff>428625</xdr:colOff>
      <xdr:row>77</xdr:row>
      <xdr:rowOff>64770</xdr:rowOff>
    </xdr:from>
    <xdr:to>
      <xdr:col>23</xdr:col>
      <xdr:colOff>606425</xdr:colOff>
      <xdr:row>77</xdr:row>
      <xdr:rowOff>64770</xdr:rowOff>
    </xdr:to>
    <xdr:cxnSp macro="">
      <xdr:nvCxnSpPr>
        <xdr:cNvPr id="452" name="直線コネクタ 451"/>
        <xdr:cNvCxnSpPr/>
      </xdr:nvCxnSpPr>
      <xdr:spPr>
        <a:xfrm>
          <a:off x="16230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110507</xdr:rowOff>
    </xdr:from>
    <xdr:ext cx="405111" cy="259045"/>
    <xdr:sp macro="" textlink="">
      <xdr:nvSpPr>
        <xdr:cNvPr id="453" name="【消防施設】&#10;有形固定資産減価償却率平均値テキスト"/>
        <xdr:cNvSpPr txBox="1"/>
      </xdr:nvSpPr>
      <xdr:spPr>
        <a:xfrm>
          <a:off x="16408400" y="14512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23</xdr:col>
      <xdr:colOff>466725</xdr:colOff>
      <xdr:row>84</xdr:row>
      <xdr:rowOff>132080</xdr:rowOff>
    </xdr:from>
    <xdr:to>
      <xdr:col>23</xdr:col>
      <xdr:colOff>568325</xdr:colOff>
      <xdr:row>85</xdr:row>
      <xdr:rowOff>62230</xdr:rowOff>
    </xdr:to>
    <xdr:sp macro="" textlink="">
      <xdr:nvSpPr>
        <xdr:cNvPr id="454" name="フローチャート : 判断 453"/>
        <xdr:cNvSpPr/>
      </xdr:nvSpPr>
      <xdr:spPr>
        <a:xfrm>
          <a:off x="162687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55" name="テキスト ボックス 4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56" name="テキスト ボックス 4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57" name="テキスト ボックス 4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58" name="テキスト ボックス 4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59" name="テキスト ボックス 4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79</xdr:row>
      <xdr:rowOff>128270</xdr:rowOff>
    </xdr:from>
    <xdr:to>
      <xdr:col>23</xdr:col>
      <xdr:colOff>568325</xdr:colOff>
      <xdr:row>80</xdr:row>
      <xdr:rowOff>58420</xdr:rowOff>
    </xdr:to>
    <xdr:sp macro="" textlink="">
      <xdr:nvSpPr>
        <xdr:cNvPr id="460" name="円/楕円 459"/>
        <xdr:cNvSpPr/>
      </xdr:nvSpPr>
      <xdr:spPr>
        <a:xfrm>
          <a:off x="16268700" y="136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151147</xdr:rowOff>
    </xdr:from>
    <xdr:ext cx="405111" cy="259045"/>
    <xdr:sp macro="" textlink="">
      <xdr:nvSpPr>
        <xdr:cNvPr id="461" name="【消防施設】&#10;有形固定資産減価償却率該当値テキスト"/>
        <xdr:cNvSpPr txBox="1"/>
      </xdr:nvSpPr>
      <xdr:spPr>
        <a:xfrm>
          <a:off x="16408400"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62" name="正方形/長方形 461"/>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3" name="正方形/長方形 46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4" name="正方形/長方形 46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5" name="正方形/長方形 46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6" name="正方形/長方形 46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7" name="正方形/長方形 46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8" name="正方形/長方形 46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69" name="正方形/長方形 468"/>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70" name="テキスト ボックス 46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71" name="直線コネクタ 47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72" name="テキスト ボックス 471"/>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73" name="直線コネクタ 47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74" name="テキスト ボックス 47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75" name="直線コネクタ 47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76" name="テキスト ボックス 47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77" name="直線コネクタ 47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78" name="テキスト ボックス 47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79" name="直線コネクタ 47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80" name="テキスト ボックス 47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81" name="直線コネクタ 48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82" name="テキスト ボックス 48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83" name="直線コネクタ 48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84" name="テキスト ボックス 48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85" name="直線コネクタ 48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86" name="テキスト ボックス 48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87"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70757</xdr:rowOff>
    </xdr:from>
    <xdr:to>
      <xdr:col>32</xdr:col>
      <xdr:colOff>186689</xdr:colOff>
      <xdr:row>87</xdr:row>
      <xdr:rowOff>62593</xdr:rowOff>
    </xdr:to>
    <xdr:cxnSp macro="">
      <xdr:nvCxnSpPr>
        <xdr:cNvPr id="488" name="直線コネクタ 487"/>
        <xdr:cNvCxnSpPr/>
      </xdr:nvCxnSpPr>
      <xdr:spPr>
        <a:xfrm flipV="1">
          <a:off x="22160864" y="134438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87</xdr:row>
      <xdr:rowOff>66420</xdr:rowOff>
    </xdr:from>
    <xdr:ext cx="469744" cy="259045"/>
    <xdr:sp macro="" textlink="">
      <xdr:nvSpPr>
        <xdr:cNvPr id="489" name="【消防施設】&#10;一人当たり面積最小値テキスト"/>
        <xdr:cNvSpPr txBox="1"/>
      </xdr:nvSpPr>
      <xdr:spPr>
        <a:xfrm>
          <a:off x="22250400" y="1498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87</xdr:row>
      <xdr:rowOff>62593</xdr:rowOff>
    </xdr:from>
    <xdr:to>
      <xdr:col>32</xdr:col>
      <xdr:colOff>276225</xdr:colOff>
      <xdr:row>87</xdr:row>
      <xdr:rowOff>62593</xdr:rowOff>
    </xdr:to>
    <xdr:cxnSp macro="">
      <xdr:nvCxnSpPr>
        <xdr:cNvPr id="490" name="直線コネクタ 489"/>
        <xdr:cNvCxnSpPr/>
      </xdr:nvCxnSpPr>
      <xdr:spPr>
        <a:xfrm>
          <a:off x="22072600" y="1497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17434</xdr:rowOff>
    </xdr:from>
    <xdr:ext cx="469744" cy="259045"/>
    <xdr:sp macro="" textlink="">
      <xdr:nvSpPr>
        <xdr:cNvPr id="491" name="【消防施設】&#10;一人当たり面積最大値テキスト"/>
        <xdr:cNvSpPr txBox="1"/>
      </xdr:nvSpPr>
      <xdr:spPr>
        <a:xfrm>
          <a:off x="222504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0.055</a:t>
          </a:r>
          <a:endParaRPr kumimoji="1" lang="ja-JP" altLang="en-US" sz="1000" b="1">
            <a:latin typeface="ＭＳ Ｐゴシック"/>
          </a:endParaRPr>
        </a:p>
      </xdr:txBody>
    </xdr:sp>
    <xdr:clientData/>
  </xdr:oneCellAnchor>
  <xdr:twoCellAnchor>
    <xdr:from>
      <xdr:col>32</xdr:col>
      <xdr:colOff>98425</xdr:colOff>
      <xdr:row>78</xdr:row>
      <xdr:rowOff>70757</xdr:rowOff>
    </xdr:from>
    <xdr:to>
      <xdr:col>32</xdr:col>
      <xdr:colOff>276225</xdr:colOff>
      <xdr:row>78</xdr:row>
      <xdr:rowOff>70757</xdr:rowOff>
    </xdr:to>
    <xdr:cxnSp macro="">
      <xdr:nvCxnSpPr>
        <xdr:cNvPr id="492" name="直線コネクタ 491"/>
        <xdr:cNvCxnSpPr/>
      </xdr:nvCxnSpPr>
      <xdr:spPr>
        <a:xfrm>
          <a:off x="22072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140806</xdr:rowOff>
    </xdr:from>
    <xdr:ext cx="469744" cy="259045"/>
    <xdr:sp macro="" textlink="">
      <xdr:nvSpPr>
        <xdr:cNvPr id="493" name="【消防施設】&#10;一人当たり面積平均値テキスト"/>
        <xdr:cNvSpPr txBox="1"/>
      </xdr:nvSpPr>
      <xdr:spPr>
        <a:xfrm>
          <a:off x="22250400" y="14028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117929</xdr:rowOff>
    </xdr:from>
    <xdr:to>
      <xdr:col>32</xdr:col>
      <xdr:colOff>238125</xdr:colOff>
      <xdr:row>83</xdr:row>
      <xdr:rowOff>48079</xdr:rowOff>
    </xdr:to>
    <xdr:sp macro="" textlink="">
      <xdr:nvSpPr>
        <xdr:cNvPr id="494" name="フローチャート : 判断 493"/>
        <xdr:cNvSpPr/>
      </xdr:nvSpPr>
      <xdr:spPr>
        <a:xfrm>
          <a:off x="221107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95" name="テキスト ボックス 49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96" name="テキスト ボックス 49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97" name="テキスト ボックス 49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98" name="テキスト ボックス 49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99" name="テキスト ボックス 49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87</xdr:row>
      <xdr:rowOff>11793</xdr:rowOff>
    </xdr:from>
    <xdr:to>
      <xdr:col>32</xdr:col>
      <xdr:colOff>238125</xdr:colOff>
      <xdr:row>87</xdr:row>
      <xdr:rowOff>113393</xdr:rowOff>
    </xdr:to>
    <xdr:sp macro="" textlink="">
      <xdr:nvSpPr>
        <xdr:cNvPr id="500" name="円/楕円 499"/>
        <xdr:cNvSpPr/>
      </xdr:nvSpPr>
      <xdr:spPr>
        <a:xfrm>
          <a:off x="22110700" y="1492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86</xdr:row>
      <xdr:rowOff>98170</xdr:rowOff>
    </xdr:from>
    <xdr:ext cx="469744" cy="259045"/>
    <xdr:sp macro="" textlink="">
      <xdr:nvSpPr>
        <xdr:cNvPr id="501" name="【消防施設】&#10;一人当たり面積該当値テキスト"/>
        <xdr:cNvSpPr txBox="1"/>
      </xdr:nvSpPr>
      <xdr:spPr>
        <a:xfrm>
          <a:off x="22250400" y="14842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02" name="正方形/長方形 501"/>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3" name="正方形/長方形 50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4" name="正方形/長方形 50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5" name="正方形/長方形 50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6" name="正方形/長方形 50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7" name="正方形/長方形 50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8" name="正方形/長方形 50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09" name="正方形/長方形 508"/>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0" name="テキスト ボックス 50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1" name="直線コネクタ 51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12" name="テキスト ボックス 51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13" name="直線コネクタ 51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14" name="テキスト ボックス 51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15" name="直線コネクタ 51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16" name="テキスト ボックス 51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17" name="直線コネクタ 51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18" name="テキスト ボックス 51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19" name="直線コネクタ 51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20" name="テキスト ボックス 519"/>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1" name="直線コネクタ 52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22" name="テキスト ボックス 52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23"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119635</xdr:rowOff>
    </xdr:from>
    <xdr:to>
      <xdr:col>23</xdr:col>
      <xdr:colOff>516889</xdr:colOff>
      <xdr:row>108</xdr:row>
      <xdr:rowOff>167639</xdr:rowOff>
    </xdr:to>
    <xdr:cxnSp macro="">
      <xdr:nvCxnSpPr>
        <xdr:cNvPr id="524" name="直線コネクタ 523"/>
        <xdr:cNvCxnSpPr/>
      </xdr:nvCxnSpPr>
      <xdr:spPr>
        <a:xfrm flipV="1">
          <a:off x="16318864" y="17436085"/>
          <a:ext cx="0" cy="12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16</xdr:rowOff>
    </xdr:from>
    <xdr:ext cx="405111" cy="259045"/>
    <xdr:sp macro="" textlink="">
      <xdr:nvSpPr>
        <xdr:cNvPr id="525" name="【庁舎】&#10;有形固定資産減価償却率最小値テキスト"/>
        <xdr:cNvSpPr txBox="1"/>
      </xdr:nvSpPr>
      <xdr:spPr>
        <a:xfrm>
          <a:off x="164084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23</xdr:col>
      <xdr:colOff>428625</xdr:colOff>
      <xdr:row>108</xdr:row>
      <xdr:rowOff>167639</xdr:rowOff>
    </xdr:from>
    <xdr:to>
      <xdr:col>23</xdr:col>
      <xdr:colOff>606425</xdr:colOff>
      <xdr:row>108</xdr:row>
      <xdr:rowOff>167639</xdr:rowOff>
    </xdr:to>
    <xdr:cxnSp macro="">
      <xdr:nvCxnSpPr>
        <xdr:cNvPr id="526" name="直線コネクタ 525"/>
        <xdr:cNvCxnSpPr/>
      </xdr:nvCxnSpPr>
      <xdr:spPr>
        <a:xfrm>
          <a:off x="16230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66312</xdr:rowOff>
    </xdr:from>
    <xdr:ext cx="405111" cy="259045"/>
    <xdr:sp macro="" textlink="">
      <xdr:nvSpPr>
        <xdr:cNvPr id="527" name="【庁舎】&#10;有形固定資産減価償却率最大値テキスト"/>
        <xdr:cNvSpPr txBox="1"/>
      </xdr:nvSpPr>
      <xdr:spPr>
        <a:xfrm>
          <a:off x="16408400" y="1721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70.6</a:t>
          </a:r>
          <a:endParaRPr kumimoji="1" lang="ja-JP" altLang="en-US" sz="1000" b="1">
            <a:latin typeface="ＭＳ Ｐゴシック"/>
          </a:endParaRPr>
        </a:p>
      </xdr:txBody>
    </xdr:sp>
    <xdr:clientData/>
  </xdr:oneCellAnchor>
  <xdr:twoCellAnchor>
    <xdr:from>
      <xdr:col>23</xdr:col>
      <xdr:colOff>428625</xdr:colOff>
      <xdr:row>101</xdr:row>
      <xdr:rowOff>119635</xdr:rowOff>
    </xdr:from>
    <xdr:to>
      <xdr:col>23</xdr:col>
      <xdr:colOff>606425</xdr:colOff>
      <xdr:row>101</xdr:row>
      <xdr:rowOff>119635</xdr:rowOff>
    </xdr:to>
    <xdr:cxnSp macro="">
      <xdr:nvCxnSpPr>
        <xdr:cNvPr id="528" name="直線コネクタ 527"/>
        <xdr:cNvCxnSpPr/>
      </xdr:nvCxnSpPr>
      <xdr:spPr>
        <a:xfrm>
          <a:off x="16230600" y="1743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121429</xdr:rowOff>
    </xdr:from>
    <xdr:ext cx="405111" cy="259045"/>
    <xdr:sp macro="" textlink="">
      <xdr:nvSpPr>
        <xdr:cNvPr id="529" name="【庁舎】&#10;有形固定資産減価償却率平均値テキスト"/>
        <xdr:cNvSpPr txBox="1"/>
      </xdr:nvSpPr>
      <xdr:spPr>
        <a:xfrm>
          <a:off x="16408400" y="17609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98552</xdr:rowOff>
    </xdr:from>
    <xdr:to>
      <xdr:col>23</xdr:col>
      <xdr:colOff>568325</xdr:colOff>
      <xdr:row>104</xdr:row>
      <xdr:rowOff>28702</xdr:rowOff>
    </xdr:to>
    <xdr:sp macro="" textlink="">
      <xdr:nvSpPr>
        <xdr:cNvPr id="530" name="フローチャート : 判断 529"/>
        <xdr:cNvSpPr/>
      </xdr:nvSpPr>
      <xdr:spPr>
        <a:xfrm>
          <a:off x="162687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31" name="テキスト ボックス 5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2" name="テキスト ボックス 5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3" name="テキスト ボックス 5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4" name="テキスト ボックス 5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5" name="テキスト ボックス 5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104</xdr:row>
      <xdr:rowOff>116839</xdr:rowOff>
    </xdr:from>
    <xdr:to>
      <xdr:col>23</xdr:col>
      <xdr:colOff>568325</xdr:colOff>
      <xdr:row>105</xdr:row>
      <xdr:rowOff>46989</xdr:rowOff>
    </xdr:to>
    <xdr:sp macro="" textlink="">
      <xdr:nvSpPr>
        <xdr:cNvPr id="536" name="円/楕円 535"/>
        <xdr:cNvSpPr/>
      </xdr:nvSpPr>
      <xdr:spPr>
        <a:xfrm>
          <a:off x="16268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95266</xdr:rowOff>
    </xdr:from>
    <xdr:ext cx="405111" cy="259045"/>
    <xdr:sp macro="" textlink="">
      <xdr:nvSpPr>
        <xdr:cNvPr id="537" name="【庁舎】&#10;有形固定資産減価償却率該当値テキスト"/>
        <xdr:cNvSpPr txBox="1"/>
      </xdr:nvSpPr>
      <xdr:spPr>
        <a:xfrm>
          <a:off x="16408400"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38" name="正方形/長方形 537"/>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9" name="正方形/長方形 5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0" name="正方形/長方形 5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1" name="正方形/長方形 5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2" name="正方形/長方形 5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3" name="正方形/長方形 5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4" name="正方形/長方形 5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45" name="正方形/長方形 544"/>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6" name="テキスト ボックス 5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7" name="直線コネクタ 5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48" name="テキスト ボックス 54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49" name="直線コネクタ 54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50" name="テキスト ボックス 54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51" name="直線コネクタ 55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52" name="テキスト ボックス 55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53" name="直線コネクタ 55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54" name="テキスト ボックス 55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55" name="直線コネクタ 55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56" name="テキスト ボックス 55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57" name="直線コネクタ 55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58" name="テキスト ボックス 55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9" name="直線コネクタ 5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0" name="テキスト ボックス 5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0.270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61"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127000</xdr:rowOff>
    </xdr:from>
    <xdr:to>
      <xdr:col>32</xdr:col>
      <xdr:colOff>186689</xdr:colOff>
      <xdr:row>109</xdr:row>
      <xdr:rowOff>6350</xdr:rowOff>
    </xdr:to>
    <xdr:cxnSp macro="">
      <xdr:nvCxnSpPr>
        <xdr:cNvPr id="562" name="直線コネクタ 561"/>
        <xdr:cNvCxnSpPr/>
      </xdr:nvCxnSpPr>
      <xdr:spPr>
        <a:xfrm flipV="1">
          <a:off x="22160864" y="17272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10177</xdr:rowOff>
    </xdr:from>
    <xdr:ext cx="469744" cy="259045"/>
    <xdr:sp macro="" textlink="">
      <xdr:nvSpPr>
        <xdr:cNvPr id="563" name="【庁舎】&#10;一人当たり面積最小値テキスト"/>
        <xdr:cNvSpPr txBox="1"/>
      </xdr:nvSpPr>
      <xdr:spPr>
        <a:xfrm>
          <a:off x="22250400" y="1869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0.118</a:t>
          </a:r>
          <a:endParaRPr kumimoji="1" lang="ja-JP" altLang="en-US" sz="1000" b="1">
            <a:latin typeface="ＭＳ Ｐゴシック"/>
          </a:endParaRPr>
        </a:p>
      </xdr:txBody>
    </xdr:sp>
    <xdr:clientData/>
  </xdr:oneCellAnchor>
  <xdr:twoCellAnchor>
    <xdr:from>
      <xdr:col>32</xdr:col>
      <xdr:colOff>98425</xdr:colOff>
      <xdr:row>109</xdr:row>
      <xdr:rowOff>6350</xdr:rowOff>
    </xdr:from>
    <xdr:to>
      <xdr:col>32</xdr:col>
      <xdr:colOff>276225</xdr:colOff>
      <xdr:row>109</xdr:row>
      <xdr:rowOff>6350</xdr:rowOff>
    </xdr:to>
    <xdr:cxnSp macro="">
      <xdr:nvCxnSpPr>
        <xdr:cNvPr id="564" name="直線コネクタ 563"/>
        <xdr:cNvCxnSpPr/>
      </xdr:nvCxnSpPr>
      <xdr:spPr>
        <a:xfrm>
          <a:off x="22072600" y="1869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73677</xdr:rowOff>
    </xdr:from>
    <xdr:ext cx="469744" cy="259045"/>
    <xdr:sp macro="" textlink="">
      <xdr:nvSpPr>
        <xdr:cNvPr id="565" name="【庁舎】&#10;一人当たり面積最大値テキスト"/>
        <xdr:cNvSpPr txBox="1"/>
      </xdr:nvSpPr>
      <xdr:spPr>
        <a:xfrm>
          <a:off x="22250400" y="1704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0.230</a:t>
          </a:r>
          <a:endParaRPr kumimoji="1" lang="ja-JP" altLang="en-US" sz="1000" b="1">
            <a:latin typeface="ＭＳ Ｐゴシック"/>
          </a:endParaRPr>
        </a:p>
      </xdr:txBody>
    </xdr:sp>
    <xdr:clientData/>
  </xdr:oneCellAnchor>
  <xdr:twoCellAnchor>
    <xdr:from>
      <xdr:col>32</xdr:col>
      <xdr:colOff>98425</xdr:colOff>
      <xdr:row>100</xdr:row>
      <xdr:rowOff>127000</xdr:rowOff>
    </xdr:from>
    <xdr:to>
      <xdr:col>32</xdr:col>
      <xdr:colOff>276225</xdr:colOff>
      <xdr:row>100</xdr:row>
      <xdr:rowOff>127000</xdr:rowOff>
    </xdr:to>
    <xdr:cxnSp macro="">
      <xdr:nvCxnSpPr>
        <xdr:cNvPr id="566" name="直線コネクタ 565"/>
        <xdr:cNvCxnSpPr/>
      </xdr:nvCxnSpPr>
      <xdr:spPr>
        <a:xfrm>
          <a:off x="22072600" y="1727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99077</xdr:rowOff>
    </xdr:from>
    <xdr:ext cx="469744" cy="259045"/>
    <xdr:sp macro="" textlink="">
      <xdr:nvSpPr>
        <xdr:cNvPr id="567" name="【庁舎】&#10;一人当たり面積平均値テキスト"/>
        <xdr:cNvSpPr txBox="1"/>
      </xdr:nvSpPr>
      <xdr:spPr>
        <a:xfrm>
          <a:off x="22250400" y="1810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120650</xdr:rowOff>
    </xdr:from>
    <xdr:to>
      <xdr:col>32</xdr:col>
      <xdr:colOff>238125</xdr:colOff>
      <xdr:row>106</xdr:row>
      <xdr:rowOff>50800</xdr:rowOff>
    </xdr:to>
    <xdr:sp macro="" textlink="">
      <xdr:nvSpPr>
        <xdr:cNvPr id="568" name="フローチャート : 判断 567"/>
        <xdr:cNvSpPr/>
      </xdr:nvSpPr>
      <xdr:spPr>
        <a:xfrm>
          <a:off x="221107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9" name="テキスト ボックス 5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0" name="テキスト ボックス 5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1" name="テキスト ボックス 5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2" name="テキスト ボックス 5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3" name="テキスト ボックス 5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104</xdr:row>
      <xdr:rowOff>38100</xdr:rowOff>
    </xdr:from>
    <xdr:to>
      <xdr:col>32</xdr:col>
      <xdr:colOff>238125</xdr:colOff>
      <xdr:row>104</xdr:row>
      <xdr:rowOff>139700</xdr:rowOff>
    </xdr:to>
    <xdr:sp macro="" textlink="">
      <xdr:nvSpPr>
        <xdr:cNvPr id="574" name="円/楕円 573"/>
        <xdr:cNvSpPr/>
      </xdr:nvSpPr>
      <xdr:spPr>
        <a:xfrm>
          <a:off x="22110700" y="1786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60977</xdr:rowOff>
    </xdr:from>
    <xdr:ext cx="469744" cy="259045"/>
    <xdr:sp macro="" textlink="">
      <xdr:nvSpPr>
        <xdr:cNvPr id="575" name="【庁舎】&#10;一人当たり面積該当値テキスト"/>
        <xdr:cNvSpPr txBox="1"/>
      </xdr:nvSpPr>
      <xdr:spPr>
        <a:xfrm>
          <a:off x="22250400" y="1772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76" name="正方形/長方形 575"/>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7" name="正方形/長方形 5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78" name="テキスト ボックス 577"/>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有形固定資産減価償却率が高くなっている施設は主に図書館、消防施設であり、低くなっている施設は主に体育館・プール、保健センターである。当市では現在、公民館の一室を図書館として利用しており、老朽化が進んでいる。平成３０年度開所予定の図書館機能を有した生涯学習施設開所後は、現行の図書館は廃止の予定であるものの、公民館自体は存続するため、適正な老朽化対策の実施や維持管理が必要である。消防施設については、平成２５年度に消防本部等は埼玉東部消防組合に譲渡したものの、市内７か所の消防分団施設を所有している。いずれの分団施設も老朽化が進んでいるため、今後改修若しくは改築の必要がある。平成２８年度から平成２９年度にかけて第３分団施設の改築事業を予定している。体育館・プールについては、屋内体育施設である勤労者体育センターは昭和６３年の建設以来償却率は５０％を超えているものの、温水プール施設の</a:t>
          </a:r>
          <a:r>
            <a:rPr kumimoji="1" lang="en-US" altLang="ja-JP" sz="1300">
              <a:latin typeface="ＭＳ Ｐゴシック"/>
            </a:rPr>
            <a:t>B&amp;G</a:t>
          </a:r>
          <a:r>
            <a:rPr kumimoji="1" lang="ja-JP" altLang="en-US" sz="1300">
              <a:latin typeface="ＭＳ Ｐゴシック"/>
            </a:rPr>
            <a:t>海洋センターは平成８年の建設で比較的新しい上、平成２７年度には大規模改修を実施したため有形固定資産減価償却率は低くなっている。今後は勤労者体育センターの老朽化対策として改修工事等の実施が見込まれる。保健センターについては、平成１５年度に開所したもののため、有形固定資産減価償却率は低い。今後は適切な維持管理及び修繕を行い、老朽化対策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埼玉県白岡市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52,035
51,699
24.92
14,104,132
13,298,591
561,161
9,486,204
11,365,750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る税収があるため、０．８４となっている。平成２６年度から０．０１ポイント向上したものの、平成２３年度から比べると０．０２ポイント低下にあるため、各種滞納対策や休日、夜間の納税相談窓口及び納税コールセンターの開設など税の徴収強化（市税等徴収率前年度比０．１ポイント向上を目標）等による税収増加等による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132080</xdr:rowOff>
    </xdr:from>
    <xdr:to>
      <xdr:col>7</xdr:col>
      <xdr:colOff>152400</xdr:colOff>
      <xdr:row>38</xdr:row>
      <xdr:rowOff>156210</xdr:rowOff>
    </xdr:to>
    <xdr:cxnSp macro="">
      <xdr:nvCxnSpPr>
        <xdr:cNvPr id="66" name="直線コネクタ 65"/>
        <xdr:cNvCxnSpPr/>
      </xdr:nvCxnSpPr>
      <xdr:spPr>
        <a:xfrm flipV="1">
          <a:off x="4114800" y="66471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24147</xdr:rowOff>
    </xdr:from>
    <xdr:ext cx="762000" cy="259045"/>
    <xdr:sp macro="" textlink="">
      <xdr:nvSpPr>
        <xdr:cNvPr id="67" name="財政力平均値テキスト"/>
        <xdr:cNvSpPr txBox="1"/>
      </xdr:nvSpPr>
      <xdr:spPr>
        <a:xfrm>
          <a:off x="5041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156210</xdr:rowOff>
    </xdr:from>
    <xdr:to>
      <xdr:col>6</xdr:col>
      <xdr:colOff>0</xdr:colOff>
      <xdr:row>38</xdr:row>
      <xdr:rowOff>156210</xdr:rowOff>
    </xdr:to>
    <xdr:cxnSp macro="">
      <xdr:nvCxnSpPr>
        <xdr:cNvPr id="69" name="直線コネクタ 68"/>
        <xdr:cNvCxnSpPr/>
      </xdr:nvCxnSpPr>
      <xdr:spPr>
        <a:xfrm>
          <a:off x="3225800" y="6671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70" name="フローチャート : 判断 69"/>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160037</xdr:rowOff>
    </xdr:from>
    <xdr:ext cx="736600" cy="259045"/>
    <xdr:sp macro="" textlink="">
      <xdr:nvSpPr>
        <xdr:cNvPr id="71" name="テキスト ボックス 70"/>
        <xdr:cNvSpPr txBox="1"/>
      </xdr:nvSpPr>
      <xdr:spPr>
        <a:xfrm>
          <a:off x="3733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156210</xdr:rowOff>
    </xdr:from>
    <xdr:to>
      <xdr:col>4</xdr:col>
      <xdr:colOff>482600</xdr:colOff>
      <xdr:row>38</xdr:row>
      <xdr:rowOff>156210</xdr:rowOff>
    </xdr:to>
    <xdr:cxnSp macro="">
      <xdr:nvCxnSpPr>
        <xdr:cNvPr id="72" name="直線コネクタ 71"/>
        <xdr:cNvCxnSpPr/>
      </xdr:nvCxnSpPr>
      <xdr:spPr>
        <a:xfrm>
          <a:off x="2336800" y="6671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83820</xdr:rowOff>
    </xdr:from>
    <xdr:to>
      <xdr:col>3</xdr:col>
      <xdr:colOff>279400</xdr:colOff>
      <xdr:row>38</xdr:row>
      <xdr:rowOff>156210</xdr:rowOff>
    </xdr:to>
    <xdr:cxnSp macro="">
      <xdr:nvCxnSpPr>
        <xdr:cNvPr id="75" name="直線コネクタ 74"/>
        <xdr:cNvCxnSpPr/>
      </xdr:nvCxnSpPr>
      <xdr:spPr>
        <a:xfrm>
          <a:off x="1447800" y="65989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79" name="テキスト ボックス 78"/>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81280</xdr:rowOff>
    </xdr:from>
    <xdr:to>
      <xdr:col>7</xdr:col>
      <xdr:colOff>203200</xdr:colOff>
      <xdr:row>39</xdr:row>
      <xdr:rowOff>11430</xdr:rowOff>
    </xdr:to>
    <xdr:sp macro="" textlink="">
      <xdr:nvSpPr>
        <xdr:cNvPr id="85" name="円/楕円 84"/>
        <xdr:cNvSpPr/>
      </xdr:nvSpPr>
      <xdr:spPr>
        <a:xfrm>
          <a:off x="4902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97807</xdr:rowOff>
    </xdr:from>
    <xdr:ext cx="762000" cy="259045"/>
    <xdr:sp macro="" textlink="">
      <xdr:nvSpPr>
        <xdr:cNvPr id="86" name="財政力該当値テキスト"/>
        <xdr:cNvSpPr txBox="1"/>
      </xdr:nvSpPr>
      <xdr:spPr>
        <a:xfrm>
          <a:off x="5041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105410</xdr:rowOff>
    </xdr:from>
    <xdr:to>
      <xdr:col>6</xdr:col>
      <xdr:colOff>50800</xdr:colOff>
      <xdr:row>39</xdr:row>
      <xdr:rowOff>35560</xdr:rowOff>
    </xdr:to>
    <xdr:sp macro="" textlink="">
      <xdr:nvSpPr>
        <xdr:cNvPr id="87" name="円/楕円 86"/>
        <xdr:cNvSpPr/>
      </xdr:nvSpPr>
      <xdr:spPr>
        <a:xfrm>
          <a:off x="4064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45737</xdr:rowOff>
    </xdr:from>
    <xdr:ext cx="736600" cy="259045"/>
    <xdr:sp macro="" textlink="">
      <xdr:nvSpPr>
        <xdr:cNvPr id="88" name="テキスト ボックス 87"/>
        <xdr:cNvSpPr txBox="1"/>
      </xdr:nvSpPr>
      <xdr:spPr>
        <a:xfrm>
          <a:off x="3733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105410</xdr:rowOff>
    </xdr:from>
    <xdr:to>
      <xdr:col>4</xdr:col>
      <xdr:colOff>533400</xdr:colOff>
      <xdr:row>39</xdr:row>
      <xdr:rowOff>35560</xdr:rowOff>
    </xdr:to>
    <xdr:sp macro="" textlink="">
      <xdr:nvSpPr>
        <xdr:cNvPr id="89" name="円/楕円 88"/>
        <xdr:cNvSpPr/>
      </xdr:nvSpPr>
      <xdr:spPr>
        <a:xfrm>
          <a:off x="3175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45737</xdr:rowOff>
    </xdr:from>
    <xdr:ext cx="762000" cy="259045"/>
    <xdr:sp macro="" textlink="">
      <xdr:nvSpPr>
        <xdr:cNvPr id="90" name="テキスト ボックス 89"/>
        <xdr:cNvSpPr txBox="1"/>
      </xdr:nvSpPr>
      <xdr:spPr>
        <a:xfrm>
          <a:off x="2844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105410</xdr:rowOff>
    </xdr:from>
    <xdr:to>
      <xdr:col>3</xdr:col>
      <xdr:colOff>330200</xdr:colOff>
      <xdr:row>39</xdr:row>
      <xdr:rowOff>35560</xdr:rowOff>
    </xdr:to>
    <xdr:sp macro="" textlink="">
      <xdr:nvSpPr>
        <xdr:cNvPr id="91" name="円/楕円 90"/>
        <xdr:cNvSpPr/>
      </xdr:nvSpPr>
      <xdr:spPr>
        <a:xfrm>
          <a:off x="2286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45737</xdr:rowOff>
    </xdr:from>
    <xdr:ext cx="762000" cy="259045"/>
    <xdr:sp macro="" textlink="">
      <xdr:nvSpPr>
        <xdr:cNvPr id="92" name="テキスト ボックス 91"/>
        <xdr:cNvSpPr txBox="1"/>
      </xdr:nvSpPr>
      <xdr:spPr>
        <a:xfrm>
          <a:off x="1955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33020</xdr:rowOff>
    </xdr:from>
    <xdr:to>
      <xdr:col>2</xdr:col>
      <xdr:colOff>127000</xdr:colOff>
      <xdr:row>38</xdr:row>
      <xdr:rowOff>134620</xdr:rowOff>
    </xdr:to>
    <xdr:sp macro="" textlink="">
      <xdr:nvSpPr>
        <xdr:cNvPr id="93" name="円/楕円 92"/>
        <xdr:cNvSpPr/>
      </xdr:nvSpPr>
      <xdr:spPr>
        <a:xfrm>
          <a:off x="1397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144797</xdr:rowOff>
    </xdr:from>
    <xdr:ext cx="762000" cy="259045"/>
    <xdr:sp macro="" textlink="">
      <xdr:nvSpPr>
        <xdr:cNvPr id="94" name="テキスト ボックス 93"/>
        <xdr:cNvSpPr txBox="1"/>
      </xdr:nvSpPr>
      <xdr:spPr>
        <a:xfrm>
          <a:off x="1066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１年度に実施した高利率の地方債の借換等により公債費の削減を図ったことから類似団体平均を下回っているが、平成２４年１０月の市制施行に伴い生活保護、児童扶養手当などの事務が移譲されたこともあり扶助費決算額は増加傾向にある（前年度比５．５％増）。税の徴収体制の強化や受益と負担の見直し等を行い、歳入の確保を図るとともに、事務執行経費の削減、民間への業務委託の推進、指定管理者制度などの活用を図ることにより、経常経費の削減に努め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141696</xdr:rowOff>
    </xdr:from>
    <xdr:to>
      <xdr:col>7</xdr:col>
      <xdr:colOff>152400</xdr:colOff>
      <xdr:row>60</xdr:row>
      <xdr:rowOff>46083</xdr:rowOff>
    </xdr:to>
    <xdr:cxnSp macro="">
      <xdr:nvCxnSpPr>
        <xdr:cNvPr id="131" name="直線コネクタ 130"/>
        <xdr:cNvCxnSpPr/>
      </xdr:nvCxnSpPr>
      <xdr:spPr>
        <a:xfrm flipV="1">
          <a:off x="4114800" y="10257246"/>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31223</xdr:rowOff>
    </xdr:from>
    <xdr:ext cx="762000" cy="259045"/>
    <xdr:sp macro="" textlink="">
      <xdr:nvSpPr>
        <xdr:cNvPr id="132" name="財政構造の弾力性平均値テキスト"/>
        <xdr:cNvSpPr txBox="1"/>
      </xdr:nvSpPr>
      <xdr:spPr>
        <a:xfrm>
          <a:off x="5041900" y="10661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107224</xdr:rowOff>
    </xdr:from>
    <xdr:to>
      <xdr:col>6</xdr:col>
      <xdr:colOff>0</xdr:colOff>
      <xdr:row>60</xdr:row>
      <xdr:rowOff>46083</xdr:rowOff>
    </xdr:to>
    <xdr:cxnSp macro="">
      <xdr:nvCxnSpPr>
        <xdr:cNvPr id="134" name="直線コネクタ 133"/>
        <xdr:cNvCxnSpPr/>
      </xdr:nvCxnSpPr>
      <xdr:spPr>
        <a:xfrm>
          <a:off x="3225800" y="10222774"/>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3991</xdr:rowOff>
    </xdr:from>
    <xdr:to>
      <xdr:col>6</xdr:col>
      <xdr:colOff>50800</xdr:colOff>
      <xdr:row>62</xdr:row>
      <xdr:rowOff>105591</xdr:rowOff>
    </xdr:to>
    <xdr:sp macro="" textlink="">
      <xdr:nvSpPr>
        <xdr:cNvPr id="135" name="フローチャート : 判断 134"/>
        <xdr:cNvSpPr/>
      </xdr:nvSpPr>
      <xdr:spPr>
        <a:xfrm>
          <a:off x="4064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90368</xdr:rowOff>
    </xdr:from>
    <xdr:ext cx="736600" cy="259045"/>
    <xdr:sp macro="" textlink="">
      <xdr:nvSpPr>
        <xdr:cNvPr id="136" name="テキスト ボックス 135"/>
        <xdr:cNvSpPr txBox="1"/>
      </xdr:nvSpPr>
      <xdr:spPr>
        <a:xfrm>
          <a:off x="3733800" y="1072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107224</xdr:rowOff>
    </xdr:from>
    <xdr:to>
      <xdr:col>4</xdr:col>
      <xdr:colOff>482600</xdr:colOff>
      <xdr:row>60</xdr:row>
      <xdr:rowOff>32294</xdr:rowOff>
    </xdr:to>
    <xdr:cxnSp macro="">
      <xdr:nvCxnSpPr>
        <xdr:cNvPr id="137" name="直線コネクタ 136"/>
        <xdr:cNvCxnSpPr/>
      </xdr:nvCxnSpPr>
      <xdr:spPr>
        <a:xfrm flipV="1">
          <a:off x="2336800" y="1022277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85816</xdr:rowOff>
    </xdr:from>
    <xdr:to>
      <xdr:col>4</xdr:col>
      <xdr:colOff>533400</xdr:colOff>
      <xdr:row>62</xdr:row>
      <xdr:rowOff>15966</xdr:rowOff>
    </xdr:to>
    <xdr:sp macro="" textlink="">
      <xdr:nvSpPr>
        <xdr:cNvPr id="138" name="フローチャート : 判断 137"/>
        <xdr:cNvSpPr/>
      </xdr:nvSpPr>
      <xdr:spPr>
        <a:xfrm>
          <a:off x="3175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743</xdr:rowOff>
    </xdr:from>
    <xdr:ext cx="762000" cy="259045"/>
    <xdr:sp macro="" textlink="">
      <xdr:nvSpPr>
        <xdr:cNvPr id="139" name="テキスト ボックス 138"/>
        <xdr:cNvSpPr txBox="1"/>
      </xdr:nvSpPr>
      <xdr:spPr>
        <a:xfrm>
          <a:off x="2844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162378</xdr:rowOff>
    </xdr:from>
    <xdr:to>
      <xdr:col>3</xdr:col>
      <xdr:colOff>279400</xdr:colOff>
      <xdr:row>60</xdr:row>
      <xdr:rowOff>32294</xdr:rowOff>
    </xdr:to>
    <xdr:cxnSp macro="">
      <xdr:nvCxnSpPr>
        <xdr:cNvPr id="140" name="直線コネクタ 139"/>
        <xdr:cNvCxnSpPr/>
      </xdr:nvCxnSpPr>
      <xdr:spPr>
        <a:xfrm>
          <a:off x="1447800" y="10277928"/>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1" name="フローチャート : 判断 140"/>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42108</xdr:rowOff>
    </xdr:from>
    <xdr:ext cx="762000" cy="259045"/>
    <xdr:sp macro="" textlink="">
      <xdr:nvSpPr>
        <xdr:cNvPr id="142" name="テキスト ボックス 141"/>
        <xdr:cNvSpPr txBox="1"/>
      </xdr:nvSpPr>
      <xdr:spPr>
        <a:xfrm>
          <a:off x="1955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71120</xdr:rowOff>
    </xdr:from>
    <xdr:to>
      <xdr:col>2</xdr:col>
      <xdr:colOff>127000</xdr:colOff>
      <xdr:row>61</xdr:row>
      <xdr:rowOff>1270</xdr:rowOff>
    </xdr:to>
    <xdr:sp macro="" textlink="">
      <xdr:nvSpPr>
        <xdr:cNvPr id="143" name="フローチャート : 判断 142"/>
        <xdr:cNvSpPr/>
      </xdr:nvSpPr>
      <xdr:spPr>
        <a:xfrm>
          <a:off x="1397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157497</xdr:rowOff>
    </xdr:from>
    <xdr:ext cx="762000" cy="259045"/>
    <xdr:sp macro="" textlink="">
      <xdr:nvSpPr>
        <xdr:cNvPr id="144" name="テキスト ボックス 143"/>
        <xdr:cNvSpPr txBox="1"/>
      </xdr:nvSpPr>
      <xdr:spPr>
        <a:xfrm>
          <a:off x="1066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90896</xdr:rowOff>
    </xdr:from>
    <xdr:to>
      <xdr:col>7</xdr:col>
      <xdr:colOff>203200</xdr:colOff>
      <xdr:row>60</xdr:row>
      <xdr:rowOff>21046</xdr:rowOff>
    </xdr:to>
    <xdr:sp macro="" textlink="">
      <xdr:nvSpPr>
        <xdr:cNvPr id="150" name="円/楕円 149"/>
        <xdr:cNvSpPr/>
      </xdr:nvSpPr>
      <xdr:spPr>
        <a:xfrm>
          <a:off x="49022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107423</xdr:rowOff>
    </xdr:from>
    <xdr:ext cx="762000" cy="259045"/>
    <xdr:sp macro="" textlink="">
      <xdr:nvSpPr>
        <xdr:cNvPr id="151" name="財政構造の弾力性該当値テキスト"/>
        <xdr:cNvSpPr txBox="1"/>
      </xdr:nvSpPr>
      <xdr:spPr>
        <a:xfrm>
          <a:off x="5041900" y="10051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166733</xdr:rowOff>
    </xdr:from>
    <xdr:to>
      <xdr:col>6</xdr:col>
      <xdr:colOff>50800</xdr:colOff>
      <xdr:row>60</xdr:row>
      <xdr:rowOff>96883</xdr:rowOff>
    </xdr:to>
    <xdr:sp macro="" textlink="">
      <xdr:nvSpPr>
        <xdr:cNvPr id="152" name="円/楕円 151"/>
        <xdr:cNvSpPr/>
      </xdr:nvSpPr>
      <xdr:spPr>
        <a:xfrm>
          <a:off x="4064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107060</xdr:rowOff>
    </xdr:from>
    <xdr:ext cx="736600" cy="259045"/>
    <xdr:sp macro="" textlink="">
      <xdr:nvSpPr>
        <xdr:cNvPr id="153" name="テキスト ボックス 152"/>
        <xdr:cNvSpPr txBox="1"/>
      </xdr:nvSpPr>
      <xdr:spPr>
        <a:xfrm>
          <a:off x="3733800" y="10051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56424</xdr:rowOff>
    </xdr:from>
    <xdr:to>
      <xdr:col>4</xdr:col>
      <xdr:colOff>533400</xdr:colOff>
      <xdr:row>59</xdr:row>
      <xdr:rowOff>158024</xdr:rowOff>
    </xdr:to>
    <xdr:sp macro="" textlink="">
      <xdr:nvSpPr>
        <xdr:cNvPr id="154" name="円/楕円 153"/>
        <xdr:cNvSpPr/>
      </xdr:nvSpPr>
      <xdr:spPr>
        <a:xfrm>
          <a:off x="31750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168201</xdr:rowOff>
    </xdr:from>
    <xdr:ext cx="762000" cy="259045"/>
    <xdr:sp macro="" textlink="">
      <xdr:nvSpPr>
        <xdr:cNvPr id="155" name="テキスト ボックス 154"/>
        <xdr:cNvSpPr txBox="1"/>
      </xdr:nvSpPr>
      <xdr:spPr>
        <a:xfrm>
          <a:off x="2844800" y="994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152944</xdr:rowOff>
    </xdr:from>
    <xdr:to>
      <xdr:col>3</xdr:col>
      <xdr:colOff>330200</xdr:colOff>
      <xdr:row>60</xdr:row>
      <xdr:rowOff>83094</xdr:rowOff>
    </xdr:to>
    <xdr:sp macro="" textlink="">
      <xdr:nvSpPr>
        <xdr:cNvPr id="156" name="円/楕円 155"/>
        <xdr:cNvSpPr/>
      </xdr:nvSpPr>
      <xdr:spPr>
        <a:xfrm>
          <a:off x="2286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93271</xdr:rowOff>
    </xdr:from>
    <xdr:ext cx="762000" cy="259045"/>
    <xdr:sp macro="" textlink="">
      <xdr:nvSpPr>
        <xdr:cNvPr id="157" name="テキスト ボックス 156"/>
        <xdr:cNvSpPr txBox="1"/>
      </xdr:nvSpPr>
      <xdr:spPr>
        <a:xfrm>
          <a:off x="1955800" y="1003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111578</xdr:rowOff>
    </xdr:from>
    <xdr:to>
      <xdr:col>2</xdr:col>
      <xdr:colOff>127000</xdr:colOff>
      <xdr:row>60</xdr:row>
      <xdr:rowOff>41728</xdr:rowOff>
    </xdr:to>
    <xdr:sp macro="" textlink="">
      <xdr:nvSpPr>
        <xdr:cNvPr id="158" name="円/楕円 157"/>
        <xdr:cNvSpPr/>
      </xdr:nvSpPr>
      <xdr:spPr>
        <a:xfrm>
          <a:off x="1397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51905</xdr:rowOff>
    </xdr:from>
    <xdr:ext cx="762000" cy="259045"/>
    <xdr:sp macro="" textlink="">
      <xdr:nvSpPr>
        <xdr:cNvPr id="159" name="テキスト ボックス 158"/>
        <xdr:cNvSpPr txBox="1"/>
      </xdr:nvSpPr>
      <xdr:spPr>
        <a:xfrm>
          <a:off x="1066800" y="999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[83,749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人件費・物件費等の適正度が低くなっている要因として、ゴミ処理業務、火葬業務、消防業務を一部事務組合で行っていることが挙げられる。しかしながら、一部事務組合の人件費・物件費等に充てる負担金を合計した場合、人口１人当たりの金額は大幅に増加することになる。今後はこれらも含めた経費について、抑制していく必要があ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146179</xdr:rowOff>
    </xdr:from>
    <xdr:to>
      <xdr:col>7</xdr:col>
      <xdr:colOff>152400</xdr:colOff>
      <xdr:row>82</xdr:row>
      <xdr:rowOff>60136</xdr:rowOff>
    </xdr:to>
    <xdr:cxnSp macro="">
      <xdr:nvCxnSpPr>
        <xdr:cNvPr id="194" name="直線コネクタ 193"/>
        <xdr:cNvCxnSpPr/>
      </xdr:nvCxnSpPr>
      <xdr:spPr>
        <a:xfrm>
          <a:off x="4114800" y="14033629"/>
          <a:ext cx="838200" cy="8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108450</xdr:rowOff>
    </xdr:from>
    <xdr:ext cx="762000" cy="259045"/>
    <xdr:sp macro="" textlink="">
      <xdr:nvSpPr>
        <xdr:cNvPr id="195" name="人件費・物件費等の状況平均値テキスト"/>
        <xdr:cNvSpPr txBox="1"/>
      </xdr:nvSpPr>
      <xdr:spPr>
        <a:xfrm>
          <a:off x="5041900" y="1433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87824</xdr:rowOff>
    </xdr:from>
    <xdr:to>
      <xdr:col>6</xdr:col>
      <xdr:colOff>0</xdr:colOff>
      <xdr:row>81</xdr:row>
      <xdr:rowOff>146179</xdr:rowOff>
    </xdr:to>
    <xdr:cxnSp macro="">
      <xdr:nvCxnSpPr>
        <xdr:cNvPr id="197" name="直線コネクタ 196"/>
        <xdr:cNvCxnSpPr/>
      </xdr:nvCxnSpPr>
      <xdr:spPr>
        <a:xfrm>
          <a:off x="3225800" y="13975274"/>
          <a:ext cx="889000" cy="5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169988</xdr:rowOff>
    </xdr:from>
    <xdr:to>
      <xdr:col>6</xdr:col>
      <xdr:colOff>50800</xdr:colOff>
      <xdr:row>85</xdr:row>
      <xdr:rowOff>100138</xdr:rowOff>
    </xdr:to>
    <xdr:sp macro="" textlink="">
      <xdr:nvSpPr>
        <xdr:cNvPr id="198" name="フローチャート : 判断 197"/>
        <xdr:cNvSpPr/>
      </xdr:nvSpPr>
      <xdr:spPr>
        <a:xfrm>
          <a:off x="4064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84915</xdr:rowOff>
    </xdr:from>
    <xdr:ext cx="736600" cy="259045"/>
    <xdr:sp macro="" textlink="">
      <xdr:nvSpPr>
        <xdr:cNvPr id="199" name="テキスト ボックス 198"/>
        <xdr:cNvSpPr txBox="1"/>
      </xdr:nvSpPr>
      <xdr:spPr>
        <a:xfrm>
          <a:off x="3733800" y="14658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87824</xdr:rowOff>
    </xdr:from>
    <xdr:to>
      <xdr:col>4</xdr:col>
      <xdr:colOff>482600</xdr:colOff>
      <xdr:row>82</xdr:row>
      <xdr:rowOff>88421</xdr:rowOff>
    </xdr:to>
    <xdr:cxnSp macro="">
      <xdr:nvCxnSpPr>
        <xdr:cNvPr id="200" name="直線コネクタ 199"/>
        <xdr:cNvCxnSpPr/>
      </xdr:nvCxnSpPr>
      <xdr:spPr>
        <a:xfrm flipV="1">
          <a:off x="2336800" y="13975274"/>
          <a:ext cx="889000" cy="17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156784</xdr:rowOff>
    </xdr:from>
    <xdr:to>
      <xdr:col>4</xdr:col>
      <xdr:colOff>533400</xdr:colOff>
      <xdr:row>85</xdr:row>
      <xdr:rowOff>86934</xdr:rowOff>
    </xdr:to>
    <xdr:sp macro="" textlink="">
      <xdr:nvSpPr>
        <xdr:cNvPr id="201" name="フローチャート : 判断 200"/>
        <xdr:cNvSpPr/>
      </xdr:nvSpPr>
      <xdr:spPr>
        <a:xfrm>
          <a:off x="3175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71711</xdr:rowOff>
    </xdr:from>
    <xdr:ext cx="762000" cy="259045"/>
    <xdr:sp macro="" textlink="">
      <xdr:nvSpPr>
        <xdr:cNvPr id="202" name="テキスト ボックス 201"/>
        <xdr:cNvSpPr txBox="1"/>
      </xdr:nvSpPr>
      <xdr:spPr>
        <a:xfrm>
          <a:off x="2844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88421</xdr:rowOff>
    </xdr:from>
    <xdr:to>
      <xdr:col>3</xdr:col>
      <xdr:colOff>279400</xdr:colOff>
      <xdr:row>82</xdr:row>
      <xdr:rowOff>103476</xdr:rowOff>
    </xdr:to>
    <xdr:cxnSp macro="">
      <xdr:nvCxnSpPr>
        <xdr:cNvPr id="203" name="直線コネクタ 202"/>
        <xdr:cNvCxnSpPr/>
      </xdr:nvCxnSpPr>
      <xdr:spPr>
        <a:xfrm flipV="1">
          <a:off x="1447800" y="14147321"/>
          <a:ext cx="889000" cy="1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136568</xdr:rowOff>
    </xdr:from>
    <xdr:to>
      <xdr:col>3</xdr:col>
      <xdr:colOff>330200</xdr:colOff>
      <xdr:row>85</xdr:row>
      <xdr:rowOff>66718</xdr:rowOff>
    </xdr:to>
    <xdr:sp macro="" textlink="">
      <xdr:nvSpPr>
        <xdr:cNvPr id="204" name="フローチャート : 判断 203"/>
        <xdr:cNvSpPr/>
      </xdr:nvSpPr>
      <xdr:spPr>
        <a:xfrm>
          <a:off x="2286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51495</xdr:rowOff>
    </xdr:from>
    <xdr:ext cx="762000" cy="259045"/>
    <xdr:sp macro="" textlink="">
      <xdr:nvSpPr>
        <xdr:cNvPr id="205" name="テキスト ボックス 204"/>
        <xdr:cNvSpPr txBox="1"/>
      </xdr:nvSpPr>
      <xdr:spPr>
        <a:xfrm>
          <a:off x="1955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49848</xdr:rowOff>
    </xdr:from>
    <xdr:to>
      <xdr:col>2</xdr:col>
      <xdr:colOff>127000</xdr:colOff>
      <xdr:row>84</xdr:row>
      <xdr:rowOff>151448</xdr:rowOff>
    </xdr:to>
    <xdr:sp macro="" textlink="">
      <xdr:nvSpPr>
        <xdr:cNvPr id="206" name="フローチャート : 判断 205"/>
        <xdr:cNvSpPr/>
      </xdr:nvSpPr>
      <xdr:spPr>
        <a:xfrm>
          <a:off x="1397000" y="1445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136225</xdr:rowOff>
    </xdr:from>
    <xdr:ext cx="762000" cy="259045"/>
    <xdr:sp macro="" textlink="">
      <xdr:nvSpPr>
        <xdr:cNvPr id="207" name="テキスト ボックス 206"/>
        <xdr:cNvSpPr txBox="1"/>
      </xdr:nvSpPr>
      <xdr:spPr>
        <a:xfrm>
          <a:off x="1066800" y="1453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9336</xdr:rowOff>
    </xdr:from>
    <xdr:to>
      <xdr:col>7</xdr:col>
      <xdr:colOff>203200</xdr:colOff>
      <xdr:row>82</xdr:row>
      <xdr:rowOff>110936</xdr:rowOff>
    </xdr:to>
    <xdr:sp macro="" textlink="">
      <xdr:nvSpPr>
        <xdr:cNvPr id="213" name="円/楕円 212"/>
        <xdr:cNvSpPr/>
      </xdr:nvSpPr>
      <xdr:spPr>
        <a:xfrm>
          <a:off x="4902200" y="1406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102063</xdr:rowOff>
    </xdr:from>
    <xdr:ext cx="762000" cy="259045"/>
    <xdr:sp macro="" textlink="">
      <xdr:nvSpPr>
        <xdr:cNvPr id="214" name="人件費・物件費等の状況該当値テキスト"/>
        <xdr:cNvSpPr txBox="1"/>
      </xdr:nvSpPr>
      <xdr:spPr>
        <a:xfrm>
          <a:off x="5041900" y="1398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83,749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95379</xdr:rowOff>
    </xdr:from>
    <xdr:to>
      <xdr:col>6</xdr:col>
      <xdr:colOff>50800</xdr:colOff>
      <xdr:row>82</xdr:row>
      <xdr:rowOff>25529</xdr:rowOff>
    </xdr:to>
    <xdr:sp macro="" textlink="">
      <xdr:nvSpPr>
        <xdr:cNvPr id="215" name="円/楕円 214"/>
        <xdr:cNvSpPr/>
      </xdr:nvSpPr>
      <xdr:spPr>
        <a:xfrm>
          <a:off x="4064000" y="1398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35706</xdr:rowOff>
    </xdr:from>
    <xdr:ext cx="736600" cy="259045"/>
    <xdr:sp macro="" textlink="">
      <xdr:nvSpPr>
        <xdr:cNvPr id="216" name="テキスト ボックス 215"/>
        <xdr:cNvSpPr txBox="1"/>
      </xdr:nvSpPr>
      <xdr:spPr>
        <a:xfrm>
          <a:off x="3733800" y="13751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77,378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37024</xdr:rowOff>
    </xdr:from>
    <xdr:to>
      <xdr:col>4</xdr:col>
      <xdr:colOff>533400</xdr:colOff>
      <xdr:row>81</xdr:row>
      <xdr:rowOff>138624</xdr:rowOff>
    </xdr:to>
    <xdr:sp macro="" textlink="">
      <xdr:nvSpPr>
        <xdr:cNvPr id="217" name="円/楕円 216"/>
        <xdr:cNvSpPr/>
      </xdr:nvSpPr>
      <xdr:spPr>
        <a:xfrm>
          <a:off x="3175000" y="1392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148801</xdr:rowOff>
    </xdr:from>
    <xdr:ext cx="762000" cy="259045"/>
    <xdr:sp macro="" textlink="">
      <xdr:nvSpPr>
        <xdr:cNvPr id="218" name="テキスト ボックス 217"/>
        <xdr:cNvSpPr txBox="1"/>
      </xdr:nvSpPr>
      <xdr:spPr>
        <a:xfrm>
          <a:off x="2844800" y="1369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73,025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37621</xdr:rowOff>
    </xdr:from>
    <xdr:to>
      <xdr:col>3</xdr:col>
      <xdr:colOff>330200</xdr:colOff>
      <xdr:row>82</xdr:row>
      <xdr:rowOff>139221</xdr:rowOff>
    </xdr:to>
    <xdr:sp macro="" textlink="">
      <xdr:nvSpPr>
        <xdr:cNvPr id="219" name="円/楕円 218"/>
        <xdr:cNvSpPr/>
      </xdr:nvSpPr>
      <xdr:spPr>
        <a:xfrm>
          <a:off x="2286000" y="1409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149398</xdr:rowOff>
    </xdr:from>
    <xdr:ext cx="762000" cy="259045"/>
    <xdr:sp macro="" textlink="">
      <xdr:nvSpPr>
        <xdr:cNvPr id="220" name="テキスト ボックス 219"/>
        <xdr:cNvSpPr txBox="1"/>
      </xdr:nvSpPr>
      <xdr:spPr>
        <a:xfrm>
          <a:off x="1955800" y="1386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85,859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52676</xdr:rowOff>
    </xdr:from>
    <xdr:to>
      <xdr:col>2</xdr:col>
      <xdr:colOff>127000</xdr:colOff>
      <xdr:row>82</xdr:row>
      <xdr:rowOff>154276</xdr:rowOff>
    </xdr:to>
    <xdr:sp macro="" textlink="">
      <xdr:nvSpPr>
        <xdr:cNvPr id="221" name="円/楕円 220"/>
        <xdr:cNvSpPr/>
      </xdr:nvSpPr>
      <xdr:spPr>
        <a:xfrm>
          <a:off x="1397000" y="1411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164453</xdr:rowOff>
    </xdr:from>
    <xdr:ext cx="762000" cy="259045"/>
    <xdr:sp macro="" textlink="">
      <xdr:nvSpPr>
        <xdr:cNvPr id="222" name="テキスト ボックス 221"/>
        <xdr:cNvSpPr txBox="1"/>
      </xdr:nvSpPr>
      <xdr:spPr>
        <a:xfrm>
          <a:off x="1066800" y="1388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86,982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類似団体平均と同水準となっている。職員の給与については、民間準拠を基本とする人事院勧告に基づいて、水準の適正化を図ることとしており、今後も、人事院勧告に準拠することを基本に社会経済情勢の変化や他の地方公共団体の動向等を考慮しつつ、引き続き適正な給与水準を維持できるよう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86</xdr:row>
      <xdr:rowOff>124582</xdr:rowOff>
    </xdr:to>
    <xdr:cxnSp macro="">
      <xdr:nvCxnSpPr>
        <xdr:cNvPr id="253" name="直線コネクタ 252"/>
        <xdr:cNvCxnSpPr/>
      </xdr:nvCxnSpPr>
      <xdr:spPr>
        <a:xfrm flipV="1">
          <a:off x="17018000" y="13708743"/>
          <a:ext cx="0" cy="1160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96659</xdr:rowOff>
    </xdr:from>
    <xdr:ext cx="762000" cy="259045"/>
    <xdr:sp macro="" textlink="">
      <xdr:nvSpPr>
        <xdr:cNvPr id="254" name="給与水準   （国との比較）最小値テキスト"/>
        <xdr:cNvSpPr txBox="1"/>
      </xdr:nvSpPr>
      <xdr:spPr>
        <a:xfrm>
          <a:off x="17106900" y="1484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124582</xdr:rowOff>
    </xdr:from>
    <xdr:to>
      <xdr:col>24</xdr:col>
      <xdr:colOff>647700</xdr:colOff>
      <xdr:row>86</xdr:row>
      <xdr:rowOff>124582</xdr:rowOff>
    </xdr:to>
    <xdr:cxnSp macro="">
      <xdr:nvCxnSpPr>
        <xdr:cNvPr id="255" name="直線コネクタ 254"/>
        <xdr:cNvCxnSpPr/>
      </xdr:nvCxnSpPr>
      <xdr:spPr>
        <a:xfrm>
          <a:off x="16929100" y="1486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56"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7" name="直線コネクタ 256"/>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52916</xdr:rowOff>
    </xdr:from>
    <xdr:to>
      <xdr:col>24</xdr:col>
      <xdr:colOff>558800</xdr:colOff>
      <xdr:row>83</xdr:row>
      <xdr:rowOff>87388</xdr:rowOff>
    </xdr:to>
    <xdr:cxnSp macro="">
      <xdr:nvCxnSpPr>
        <xdr:cNvPr id="258" name="直線コネクタ 257"/>
        <xdr:cNvCxnSpPr/>
      </xdr:nvCxnSpPr>
      <xdr:spPr>
        <a:xfrm>
          <a:off x="16179800" y="14283266"/>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9"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60" name="フローチャート : 判断 259"/>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52916</xdr:rowOff>
    </xdr:from>
    <xdr:to>
      <xdr:col>23</xdr:col>
      <xdr:colOff>406400</xdr:colOff>
      <xdr:row>83</xdr:row>
      <xdr:rowOff>110368</xdr:rowOff>
    </xdr:to>
    <xdr:cxnSp macro="">
      <xdr:nvCxnSpPr>
        <xdr:cNvPr id="261" name="直線コネクタ 260"/>
        <xdr:cNvCxnSpPr/>
      </xdr:nvCxnSpPr>
      <xdr:spPr>
        <a:xfrm flipV="1">
          <a:off x="15290800" y="1428326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62" name="フローチャート : 判断 261"/>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134456</xdr:rowOff>
    </xdr:from>
    <xdr:ext cx="736600" cy="259045"/>
    <xdr:sp macro="" textlink="">
      <xdr:nvSpPr>
        <xdr:cNvPr id="263" name="テキスト ボックス 262"/>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110368</xdr:rowOff>
    </xdr:from>
    <xdr:to>
      <xdr:col>22</xdr:col>
      <xdr:colOff>203200</xdr:colOff>
      <xdr:row>88</xdr:row>
      <xdr:rowOff>57452</xdr:rowOff>
    </xdr:to>
    <xdr:cxnSp macro="">
      <xdr:nvCxnSpPr>
        <xdr:cNvPr id="264" name="直線コネクタ 263"/>
        <xdr:cNvCxnSpPr/>
      </xdr:nvCxnSpPr>
      <xdr:spPr>
        <a:xfrm flipV="1">
          <a:off x="14401800" y="14340718"/>
          <a:ext cx="889000" cy="80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6" name="テキスト ボックス 265"/>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57452</xdr:rowOff>
    </xdr:from>
    <xdr:to>
      <xdr:col>21</xdr:col>
      <xdr:colOff>0</xdr:colOff>
      <xdr:row>88</xdr:row>
      <xdr:rowOff>103414</xdr:rowOff>
    </xdr:to>
    <xdr:cxnSp macro="">
      <xdr:nvCxnSpPr>
        <xdr:cNvPr id="267" name="直線コネクタ 266"/>
        <xdr:cNvCxnSpPr/>
      </xdr:nvCxnSpPr>
      <xdr:spPr>
        <a:xfrm flipV="1">
          <a:off x="13512800" y="1514505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98577</xdr:rowOff>
    </xdr:from>
    <xdr:to>
      <xdr:col>21</xdr:col>
      <xdr:colOff>50800</xdr:colOff>
      <xdr:row>89</xdr:row>
      <xdr:rowOff>28727</xdr:rowOff>
    </xdr:to>
    <xdr:sp macro="" textlink="">
      <xdr:nvSpPr>
        <xdr:cNvPr id="268" name="フローチャート : 判断 267"/>
        <xdr:cNvSpPr/>
      </xdr:nvSpPr>
      <xdr:spPr>
        <a:xfrm>
          <a:off x="14351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13504</xdr:rowOff>
    </xdr:from>
    <xdr:ext cx="762000" cy="259045"/>
    <xdr:sp macro="" textlink="">
      <xdr:nvSpPr>
        <xdr:cNvPr id="269" name="テキスト ボックス 268"/>
        <xdr:cNvSpPr txBox="1"/>
      </xdr:nvSpPr>
      <xdr:spPr>
        <a:xfrm>
          <a:off x="14020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109159</xdr:rowOff>
    </xdr:from>
    <xdr:to>
      <xdr:col>19</xdr:col>
      <xdr:colOff>533400</xdr:colOff>
      <xdr:row>88</xdr:row>
      <xdr:rowOff>39309</xdr:rowOff>
    </xdr:to>
    <xdr:sp macro="" textlink="">
      <xdr:nvSpPr>
        <xdr:cNvPr id="270" name="フローチャート : 判断 269"/>
        <xdr:cNvSpPr/>
      </xdr:nvSpPr>
      <xdr:spPr>
        <a:xfrm>
          <a:off x="13462000" y="1502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49486</xdr:rowOff>
    </xdr:from>
    <xdr:ext cx="762000" cy="259045"/>
    <xdr:sp macro="" textlink="">
      <xdr:nvSpPr>
        <xdr:cNvPr id="271" name="テキスト ボックス 270"/>
        <xdr:cNvSpPr txBox="1"/>
      </xdr:nvSpPr>
      <xdr:spPr>
        <a:xfrm>
          <a:off x="13131800" y="1479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36588</xdr:rowOff>
    </xdr:from>
    <xdr:to>
      <xdr:col>24</xdr:col>
      <xdr:colOff>609600</xdr:colOff>
      <xdr:row>83</xdr:row>
      <xdr:rowOff>138188</xdr:rowOff>
    </xdr:to>
    <xdr:sp macro="" textlink="">
      <xdr:nvSpPr>
        <xdr:cNvPr id="277" name="円/楕円 276"/>
        <xdr:cNvSpPr/>
      </xdr:nvSpPr>
      <xdr:spPr>
        <a:xfrm>
          <a:off x="169672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53115</xdr:rowOff>
    </xdr:from>
    <xdr:ext cx="762000" cy="259045"/>
    <xdr:sp macro="" textlink="">
      <xdr:nvSpPr>
        <xdr:cNvPr id="278" name="給与水準   （国との比較）該当値テキスト"/>
        <xdr:cNvSpPr txBox="1"/>
      </xdr:nvSpPr>
      <xdr:spPr>
        <a:xfrm>
          <a:off x="17106900" y="1411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2116</xdr:rowOff>
    </xdr:from>
    <xdr:to>
      <xdr:col>23</xdr:col>
      <xdr:colOff>457200</xdr:colOff>
      <xdr:row>83</xdr:row>
      <xdr:rowOff>103716</xdr:rowOff>
    </xdr:to>
    <xdr:sp macro="" textlink="">
      <xdr:nvSpPr>
        <xdr:cNvPr id="279" name="円/楕円 278"/>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113893</xdr:rowOff>
    </xdr:from>
    <xdr:ext cx="736600" cy="259045"/>
    <xdr:sp macro="" textlink="">
      <xdr:nvSpPr>
        <xdr:cNvPr id="280" name="テキスト ボックス 279"/>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59568</xdr:rowOff>
    </xdr:from>
    <xdr:to>
      <xdr:col>22</xdr:col>
      <xdr:colOff>254000</xdr:colOff>
      <xdr:row>83</xdr:row>
      <xdr:rowOff>161168</xdr:rowOff>
    </xdr:to>
    <xdr:sp macro="" textlink="">
      <xdr:nvSpPr>
        <xdr:cNvPr id="281" name="円/楕円 280"/>
        <xdr:cNvSpPr/>
      </xdr:nvSpPr>
      <xdr:spPr>
        <a:xfrm>
          <a:off x="15240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145945</xdr:rowOff>
    </xdr:from>
    <xdr:ext cx="762000" cy="259045"/>
    <xdr:sp macro="" textlink="">
      <xdr:nvSpPr>
        <xdr:cNvPr id="282" name="テキスト ボックス 281"/>
        <xdr:cNvSpPr txBox="1"/>
      </xdr:nvSpPr>
      <xdr:spPr>
        <a:xfrm>
          <a:off x="14909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6652</xdr:rowOff>
    </xdr:from>
    <xdr:to>
      <xdr:col>21</xdr:col>
      <xdr:colOff>50800</xdr:colOff>
      <xdr:row>88</xdr:row>
      <xdr:rowOff>108252</xdr:rowOff>
    </xdr:to>
    <xdr:sp macro="" textlink="">
      <xdr:nvSpPr>
        <xdr:cNvPr id="283" name="円/楕円 282"/>
        <xdr:cNvSpPr/>
      </xdr:nvSpPr>
      <xdr:spPr>
        <a:xfrm>
          <a:off x="14351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118429</xdr:rowOff>
    </xdr:from>
    <xdr:ext cx="762000" cy="259045"/>
    <xdr:sp macro="" textlink="">
      <xdr:nvSpPr>
        <xdr:cNvPr id="284" name="テキスト ボックス 283"/>
        <xdr:cNvSpPr txBox="1"/>
      </xdr:nvSpPr>
      <xdr:spPr>
        <a:xfrm>
          <a:off x="14020800" y="1486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52614</xdr:rowOff>
    </xdr:from>
    <xdr:to>
      <xdr:col>19</xdr:col>
      <xdr:colOff>533400</xdr:colOff>
      <xdr:row>88</xdr:row>
      <xdr:rowOff>154214</xdr:rowOff>
    </xdr:to>
    <xdr:sp macro="" textlink="">
      <xdr:nvSpPr>
        <xdr:cNvPr id="285" name="円/楕円 284"/>
        <xdr:cNvSpPr/>
      </xdr:nvSpPr>
      <xdr:spPr>
        <a:xfrm>
          <a:off x="13462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138991</xdr:rowOff>
    </xdr:from>
    <xdr:ext cx="762000" cy="259045"/>
    <xdr:sp macro="" textlink="">
      <xdr:nvSpPr>
        <xdr:cNvPr id="286" name="テキスト ボックス 285"/>
        <xdr:cNvSpPr txBox="1"/>
      </xdr:nvSpPr>
      <xdr:spPr>
        <a:xfrm>
          <a:off x="13131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部事務組合でゴミ処理業務、火葬業務を行っていたことに加え、消防業務を平成２５年４月１日より一部事務組合で行うこととなったことから類似団体平均を下回っている。しかし、平成２４年１０月１日の市制施行に伴う事務の権限移譲による業務量の増加から職員数が増加傾向にある。今後は定員管理適正化計画の作成を進め、より適切な定員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6" name="直線コネクタ 315"/>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7"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8" name="直線コネクタ 317"/>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9"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20" name="直線コネクタ 319"/>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81704</xdr:rowOff>
    </xdr:from>
    <xdr:to>
      <xdr:col>24</xdr:col>
      <xdr:colOff>558800</xdr:colOff>
      <xdr:row>60</xdr:row>
      <xdr:rowOff>85725</xdr:rowOff>
    </xdr:to>
    <xdr:cxnSp macro="">
      <xdr:nvCxnSpPr>
        <xdr:cNvPr id="321" name="直線コネクタ 320"/>
        <xdr:cNvCxnSpPr/>
      </xdr:nvCxnSpPr>
      <xdr:spPr>
        <a:xfrm>
          <a:off x="16179800" y="10368704"/>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51240</xdr:rowOff>
    </xdr:from>
    <xdr:ext cx="762000" cy="259045"/>
    <xdr:sp macro="" textlink="">
      <xdr:nvSpPr>
        <xdr:cNvPr id="322" name="定員管理の状況平均値テキスト"/>
        <xdr:cNvSpPr txBox="1"/>
      </xdr:nvSpPr>
      <xdr:spPr>
        <a:xfrm>
          <a:off x="17106900" y="10338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3" name="フローチャート : 判断 322"/>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75671</xdr:rowOff>
    </xdr:from>
    <xdr:to>
      <xdr:col>23</xdr:col>
      <xdr:colOff>406400</xdr:colOff>
      <xdr:row>60</xdr:row>
      <xdr:rowOff>81704</xdr:rowOff>
    </xdr:to>
    <xdr:cxnSp macro="">
      <xdr:nvCxnSpPr>
        <xdr:cNvPr id="324" name="直線コネクタ 323"/>
        <xdr:cNvCxnSpPr/>
      </xdr:nvCxnSpPr>
      <xdr:spPr>
        <a:xfrm>
          <a:off x="15290800" y="10362671"/>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5" name="フローチャート : 判断 324"/>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6" name="テキスト ボックス 325"/>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55563</xdr:rowOff>
    </xdr:from>
    <xdr:to>
      <xdr:col>22</xdr:col>
      <xdr:colOff>203200</xdr:colOff>
      <xdr:row>60</xdr:row>
      <xdr:rowOff>75671</xdr:rowOff>
    </xdr:to>
    <xdr:cxnSp macro="">
      <xdr:nvCxnSpPr>
        <xdr:cNvPr id="327" name="直線コネクタ 326"/>
        <xdr:cNvCxnSpPr/>
      </xdr:nvCxnSpPr>
      <xdr:spPr>
        <a:xfrm>
          <a:off x="14401800" y="1034256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8" name="フローチャート : 判断 327"/>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9" name="テキスト ボックス 328"/>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55563</xdr:rowOff>
    </xdr:from>
    <xdr:to>
      <xdr:col>21</xdr:col>
      <xdr:colOff>0</xdr:colOff>
      <xdr:row>61</xdr:row>
      <xdr:rowOff>155575</xdr:rowOff>
    </xdr:to>
    <xdr:cxnSp macro="">
      <xdr:nvCxnSpPr>
        <xdr:cNvPr id="330" name="直線コネクタ 329"/>
        <xdr:cNvCxnSpPr/>
      </xdr:nvCxnSpPr>
      <xdr:spPr>
        <a:xfrm flipV="1">
          <a:off x="13512800" y="10342563"/>
          <a:ext cx="889000" cy="27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31" name="フローチャート : 判断 330"/>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32" name="テキスト ボックス 331"/>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52494</xdr:rowOff>
    </xdr:from>
    <xdr:to>
      <xdr:col>19</xdr:col>
      <xdr:colOff>533400</xdr:colOff>
      <xdr:row>61</xdr:row>
      <xdr:rowOff>154094</xdr:rowOff>
    </xdr:to>
    <xdr:sp macro="" textlink="">
      <xdr:nvSpPr>
        <xdr:cNvPr id="333" name="フローチャート : 判断 332"/>
        <xdr:cNvSpPr/>
      </xdr:nvSpPr>
      <xdr:spPr>
        <a:xfrm>
          <a:off x="13462000" y="105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164271</xdr:rowOff>
    </xdr:from>
    <xdr:ext cx="762000" cy="259045"/>
    <xdr:sp macro="" textlink="">
      <xdr:nvSpPr>
        <xdr:cNvPr id="334" name="テキスト ボックス 333"/>
        <xdr:cNvSpPr txBox="1"/>
      </xdr:nvSpPr>
      <xdr:spPr>
        <a:xfrm>
          <a:off x="13131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34925</xdr:rowOff>
    </xdr:from>
    <xdr:to>
      <xdr:col>24</xdr:col>
      <xdr:colOff>609600</xdr:colOff>
      <xdr:row>60</xdr:row>
      <xdr:rowOff>136525</xdr:rowOff>
    </xdr:to>
    <xdr:sp macro="" textlink="">
      <xdr:nvSpPr>
        <xdr:cNvPr id="340" name="円/楕円 339"/>
        <xdr:cNvSpPr/>
      </xdr:nvSpPr>
      <xdr:spPr>
        <a:xfrm>
          <a:off x="169672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51452</xdr:rowOff>
    </xdr:from>
    <xdr:ext cx="762000" cy="259045"/>
    <xdr:sp macro="" textlink="">
      <xdr:nvSpPr>
        <xdr:cNvPr id="341" name="定員管理の状況該当値テキスト"/>
        <xdr:cNvSpPr txBox="1"/>
      </xdr:nvSpPr>
      <xdr:spPr>
        <a:xfrm>
          <a:off x="17106900" y="1016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30904</xdr:rowOff>
    </xdr:from>
    <xdr:to>
      <xdr:col>23</xdr:col>
      <xdr:colOff>457200</xdr:colOff>
      <xdr:row>60</xdr:row>
      <xdr:rowOff>132504</xdr:rowOff>
    </xdr:to>
    <xdr:sp macro="" textlink="">
      <xdr:nvSpPr>
        <xdr:cNvPr id="342" name="円/楕円 341"/>
        <xdr:cNvSpPr/>
      </xdr:nvSpPr>
      <xdr:spPr>
        <a:xfrm>
          <a:off x="16129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142681</xdr:rowOff>
    </xdr:from>
    <xdr:ext cx="736600" cy="259045"/>
    <xdr:sp macro="" textlink="">
      <xdr:nvSpPr>
        <xdr:cNvPr id="343" name="テキスト ボックス 342"/>
        <xdr:cNvSpPr txBox="1"/>
      </xdr:nvSpPr>
      <xdr:spPr>
        <a:xfrm>
          <a:off x="15798800" y="1008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24871</xdr:rowOff>
    </xdr:from>
    <xdr:to>
      <xdr:col>22</xdr:col>
      <xdr:colOff>254000</xdr:colOff>
      <xdr:row>60</xdr:row>
      <xdr:rowOff>126471</xdr:rowOff>
    </xdr:to>
    <xdr:sp macro="" textlink="">
      <xdr:nvSpPr>
        <xdr:cNvPr id="344" name="円/楕円 343"/>
        <xdr:cNvSpPr/>
      </xdr:nvSpPr>
      <xdr:spPr>
        <a:xfrm>
          <a:off x="15240000" y="1031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136648</xdr:rowOff>
    </xdr:from>
    <xdr:ext cx="762000" cy="259045"/>
    <xdr:sp macro="" textlink="">
      <xdr:nvSpPr>
        <xdr:cNvPr id="345" name="テキスト ボックス 344"/>
        <xdr:cNvSpPr txBox="1"/>
      </xdr:nvSpPr>
      <xdr:spPr>
        <a:xfrm>
          <a:off x="14909800" y="1008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4763</xdr:rowOff>
    </xdr:from>
    <xdr:to>
      <xdr:col>21</xdr:col>
      <xdr:colOff>50800</xdr:colOff>
      <xdr:row>60</xdr:row>
      <xdr:rowOff>106363</xdr:rowOff>
    </xdr:to>
    <xdr:sp macro="" textlink="">
      <xdr:nvSpPr>
        <xdr:cNvPr id="346" name="円/楕円 345"/>
        <xdr:cNvSpPr/>
      </xdr:nvSpPr>
      <xdr:spPr>
        <a:xfrm>
          <a:off x="143510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116540</xdr:rowOff>
    </xdr:from>
    <xdr:ext cx="762000" cy="259045"/>
    <xdr:sp macro="" textlink="">
      <xdr:nvSpPr>
        <xdr:cNvPr id="347" name="テキスト ボックス 346"/>
        <xdr:cNvSpPr txBox="1"/>
      </xdr:nvSpPr>
      <xdr:spPr>
        <a:xfrm>
          <a:off x="14020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104775</xdr:rowOff>
    </xdr:from>
    <xdr:to>
      <xdr:col>19</xdr:col>
      <xdr:colOff>533400</xdr:colOff>
      <xdr:row>62</xdr:row>
      <xdr:rowOff>34925</xdr:rowOff>
    </xdr:to>
    <xdr:sp macro="" textlink="">
      <xdr:nvSpPr>
        <xdr:cNvPr id="348" name="円/楕円 347"/>
        <xdr:cNvSpPr/>
      </xdr:nvSpPr>
      <xdr:spPr>
        <a:xfrm>
          <a:off x="13462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19702</xdr:rowOff>
    </xdr:from>
    <xdr:ext cx="762000" cy="259045"/>
    <xdr:sp macro="" textlink="">
      <xdr:nvSpPr>
        <xdr:cNvPr id="349" name="テキスト ボックス 348"/>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大型投資事業の適切な取捨選択の結果、類似団体平均を下回り、減少傾向にある。今後とも、緊急度・住民ニーズを的確に把握した事業の選択により、起債に大きく頼ることのない財政運営に努める。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4" name="直線コネクタ 373"/>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7"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8" name="直線コネクタ 377"/>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81280</xdr:rowOff>
    </xdr:from>
    <xdr:to>
      <xdr:col>24</xdr:col>
      <xdr:colOff>558800</xdr:colOff>
      <xdr:row>39</xdr:row>
      <xdr:rowOff>123507</xdr:rowOff>
    </xdr:to>
    <xdr:cxnSp macro="">
      <xdr:nvCxnSpPr>
        <xdr:cNvPr id="379" name="直線コネクタ 378"/>
        <xdr:cNvCxnSpPr/>
      </xdr:nvCxnSpPr>
      <xdr:spPr>
        <a:xfrm flipV="1">
          <a:off x="16179800" y="6767830"/>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38752</xdr:rowOff>
    </xdr:from>
    <xdr:ext cx="762000" cy="259045"/>
    <xdr:sp macro="" textlink="">
      <xdr:nvSpPr>
        <xdr:cNvPr id="380" name="公債費負担の状況平均値テキスト"/>
        <xdr:cNvSpPr txBox="1"/>
      </xdr:nvSpPr>
      <xdr:spPr>
        <a:xfrm>
          <a:off x="17106900" y="672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81" name="フローチャート : 判断 380"/>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123507</xdr:rowOff>
    </xdr:from>
    <xdr:to>
      <xdr:col>23</xdr:col>
      <xdr:colOff>406400</xdr:colOff>
      <xdr:row>40</xdr:row>
      <xdr:rowOff>24447</xdr:rowOff>
    </xdr:to>
    <xdr:cxnSp macro="">
      <xdr:nvCxnSpPr>
        <xdr:cNvPr id="382" name="直線コネクタ 381"/>
        <xdr:cNvCxnSpPr/>
      </xdr:nvCxnSpPr>
      <xdr:spPr>
        <a:xfrm flipV="1">
          <a:off x="15290800" y="681005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3" name="フローチャート : 判断 382"/>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90187</xdr:rowOff>
    </xdr:from>
    <xdr:ext cx="736600" cy="259045"/>
    <xdr:sp macro="" textlink="">
      <xdr:nvSpPr>
        <xdr:cNvPr id="384" name="テキスト ボックス 383"/>
        <xdr:cNvSpPr txBox="1"/>
      </xdr:nvSpPr>
      <xdr:spPr>
        <a:xfrm>
          <a:off x="15798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24447</xdr:rowOff>
    </xdr:from>
    <xdr:to>
      <xdr:col>22</xdr:col>
      <xdr:colOff>203200</xdr:colOff>
      <xdr:row>41</xdr:row>
      <xdr:rowOff>9843</xdr:rowOff>
    </xdr:to>
    <xdr:cxnSp macro="">
      <xdr:nvCxnSpPr>
        <xdr:cNvPr id="385" name="直線コネクタ 384"/>
        <xdr:cNvCxnSpPr/>
      </xdr:nvCxnSpPr>
      <xdr:spPr>
        <a:xfrm flipV="1">
          <a:off x="14401800" y="6882447"/>
          <a:ext cx="889000" cy="1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387" name="テキスト ボックス 386"/>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9843</xdr:rowOff>
    </xdr:from>
    <xdr:to>
      <xdr:col>21</xdr:col>
      <xdr:colOff>0</xdr:colOff>
      <xdr:row>41</xdr:row>
      <xdr:rowOff>124460</xdr:rowOff>
    </xdr:to>
    <xdr:cxnSp macro="">
      <xdr:nvCxnSpPr>
        <xdr:cNvPr id="388" name="直線コネクタ 387"/>
        <xdr:cNvCxnSpPr/>
      </xdr:nvCxnSpPr>
      <xdr:spPr>
        <a:xfrm flipV="1">
          <a:off x="13512800" y="7039293"/>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9" name="フローチャート : 判断 388"/>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34624</xdr:rowOff>
    </xdr:from>
    <xdr:ext cx="762000" cy="259045"/>
    <xdr:sp macro="" textlink="">
      <xdr:nvSpPr>
        <xdr:cNvPr id="390" name="テキスト ボックス 389"/>
        <xdr:cNvSpPr txBox="1"/>
      </xdr:nvSpPr>
      <xdr:spPr>
        <a:xfrm>
          <a:off x="14020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82232</xdr:rowOff>
    </xdr:from>
    <xdr:to>
      <xdr:col>19</xdr:col>
      <xdr:colOff>533400</xdr:colOff>
      <xdr:row>41</xdr:row>
      <xdr:rowOff>12382</xdr:rowOff>
    </xdr:to>
    <xdr:sp macro="" textlink="">
      <xdr:nvSpPr>
        <xdr:cNvPr id="391" name="フローチャート : 判断 390"/>
        <xdr:cNvSpPr/>
      </xdr:nvSpPr>
      <xdr:spPr>
        <a:xfrm>
          <a:off x="13462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22559</xdr:rowOff>
    </xdr:from>
    <xdr:ext cx="762000" cy="259045"/>
    <xdr:sp macro="" textlink="">
      <xdr:nvSpPr>
        <xdr:cNvPr id="392" name="テキスト ボックス 391"/>
        <xdr:cNvSpPr txBox="1"/>
      </xdr:nvSpPr>
      <xdr:spPr>
        <a:xfrm>
          <a:off x="13131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30480</xdr:rowOff>
    </xdr:from>
    <xdr:to>
      <xdr:col>24</xdr:col>
      <xdr:colOff>609600</xdr:colOff>
      <xdr:row>39</xdr:row>
      <xdr:rowOff>132080</xdr:rowOff>
    </xdr:to>
    <xdr:sp macro="" textlink="">
      <xdr:nvSpPr>
        <xdr:cNvPr id="398" name="円/楕円 397"/>
        <xdr:cNvSpPr/>
      </xdr:nvSpPr>
      <xdr:spPr>
        <a:xfrm>
          <a:off x="16967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47007</xdr:rowOff>
    </xdr:from>
    <xdr:ext cx="762000" cy="259045"/>
    <xdr:sp macro="" textlink="">
      <xdr:nvSpPr>
        <xdr:cNvPr id="399" name="公債費負担の状況該当値テキスト"/>
        <xdr:cNvSpPr txBox="1"/>
      </xdr:nvSpPr>
      <xdr:spPr>
        <a:xfrm>
          <a:off x="17106900" y="65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72707</xdr:rowOff>
    </xdr:from>
    <xdr:to>
      <xdr:col>23</xdr:col>
      <xdr:colOff>457200</xdr:colOff>
      <xdr:row>40</xdr:row>
      <xdr:rowOff>2857</xdr:rowOff>
    </xdr:to>
    <xdr:sp macro="" textlink="">
      <xdr:nvSpPr>
        <xdr:cNvPr id="400" name="円/楕円 399"/>
        <xdr:cNvSpPr/>
      </xdr:nvSpPr>
      <xdr:spPr>
        <a:xfrm>
          <a:off x="16129000" y="675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13034</xdr:rowOff>
    </xdr:from>
    <xdr:ext cx="736600" cy="259045"/>
    <xdr:sp macro="" textlink="">
      <xdr:nvSpPr>
        <xdr:cNvPr id="401" name="テキスト ボックス 400"/>
        <xdr:cNvSpPr txBox="1"/>
      </xdr:nvSpPr>
      <xdr:spPr>
        <a:xfrm>
          <a:off x="15798800" y="652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145097</xdr:rowOff>
    </xdr:from>
    <xdr:to>
      <xdr:col>22</xdr:col>
      <xdr:colOff>254000</xdr:colOff>
      <xdr:row>40</xdr:row>
      <xdr:rowOff>75247</xdr:rowOff>
    </xdr:to>
    <xdr:sp macro="" textlink="">
      <xdr:nvSpPr>
        <xdr:cNvPr id="402" name="円/楕円 401"/>
        <xdr:cNvSpPr/>
      </xdr:nvSpPr>
      <xdr:spPr>
        <a:xfrm>
          <a:off x="15240000" y="68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85424</xdr:rowOff>
    </xdr:from>
    <xdr:ext cx="762000" cy="259045"/>
    <xdr:sp macro="" textlink="">
      <xdr:nvSpPr>
        <xdr:cNvPr id="403" name="テキスト ボックス 402"/>
        <xdr:cNvSpPr txBox="1"/>
      </xdr:nvSpPr>
      <xdr:spPr>
        <a:xfrm>
          <a:off x="14909800" y="660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130493</xdr:rowOff>
    </xdr:from>
    <xdr:to>
      <xdr:col>21</xdr:col>
      <xdr:colOff>50800</xdr:colOff>
      <xdr:row>41</xdr:row>
      <xdr:rowOff>60643</xdr:rowOff>
    </xdr:to>
    <xdr:sp macro="" textlink="">
      <xdr:nvSpPr>
        <xdr:cNvPr id="404" name="円/楕円 403"/>
        <xdr:cNvSpPr/>
      </xdr:nvSpPr>
      <xdr:spPr>
        <a:xfrm>
          <a:off x="14351000" y="69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45420</xdr:rowOff>
    </xdr:from>
    <xdr:ext cx="762000" cy="259045"/>
    <xdr:sp macro="" textlink="">
      <xdr:nvSpPr>
        <xdr:cNvPr id="405" name="テキスト ボックス 404"/>
        <xdr:cNvSpPr txBox="1"/>
      </xdr:nvSpPr>
      <xdr:spPr>
        <a:xfrm>
          <a:off x="14020800" y="707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73660</xdr:rowOff>
    </xdr:from>
    <xdr:to>
      <xdr:col>19</xdr:col>
      <xdr:colOff>533400</xdr:colOff>
      <xdr:row>42</xdr:row>
      <xdr:rowOff>3810</xdr:rowOff>
    </xdr:to>
    <xdr:sp macro="" textlink="">
      <xdr:nvSpPr>
        <xdr:cNvPr id="406" name="円/楕円 405"/>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160037</xdr:rowOff>
    </xdr:from>
    <xdr:ext cx="762000" cy="259045"/>
    <xdr:sp macro="" textlink="">
      <xdr:nvSpPr>
        <xdr:cNvPr id="407" name="テキスト ボックス 406"/>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６年度に至るまで毎年度比率を下げ平成２７年度には将来負担比率が生じていない。主な要因としては、退職手当支給率の減及び職員構成の変動による退職手当見込額の減少、大規模事業の財源とした既発債の償還終了による地方債残高の減、生涯学習施設の建設に備えた特定目的基金積立てによる充当可能基金の増があげられる。将来的な負担を見据えた上で市債を活用していくなど財政の健全化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125391</xdr:rowOff>
    </xdr:to>
    <xdr:cxnSp macro="">
      <xdr:nvCxnSpPr>
        <xdr:cNvPr id="436" name="直線コネクタ 435"/>
        <xdr:cNvCxnSpPr/>
      </xdr:nvCxnSpPr>
      <xdr:spPr>
        <a:xfrm flipV="1">
          <a:off x="17018000" y="2370667"/>
          <a:ext cx="0" cy="1526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97468</xdr:rowOff>
    </xdr:from>
    <xdr:ext cx="762000" cy="259045"/>
    <xdr:sp macro="" textlink="">
      <xdr:nvSpPr>
        <xdr:cNvPr id="437" name="将来負担の状況最小値テキスト"/>
        <xdr:cNvSpPr txBox="1"/>
      </xdr:nvSpPr>
      <xdr:spPr>
        <a:xfrm>
          <a:off x="17106900" y="38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22</xdr:row>
      <xdr:rowOff>125391</xdr:rowOff>
    </xdr:from>
    <xdr:to>
      <xdr:col>24</xdr:col>
      <xdr:colOff>647700</xdr:colOff>
      <xdr:row>22</xdr:row>
      <xdr:rowOff>125391</xdr:rowOff>
    </xdr:to>
    <xdr:cxnSp macro="">
      <xdr:nvCxnSpPr>
        <xdr:cNvPr id="438" name="直線コネクタ 437"/>
        <xdr:cNvCxnSpPr/>
      </xdr:nvCxnSpPr>
      <xdr:spPr>
        <a:xfrm>
          <a:off x="16929100" y="389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13</xdr:row>
      <xdr:rowOff>169164</xdr:rowOff>
    </xdr:from>
    <xdr:to>
      <xdr:col>23</xdr:col>
      <xdr:colOff>406400</xdr:colOff>
      <xdr:row>14</xdr:row>
      <xdr:rowOff>43561</xdr:rowOff>
    </xdr:to>
    <xdr:cxnSp macro="">
      <xdr:nvCxnSpPr>
        <xdr:cNvPr id="441" name="直線コネクタ 440"/>
        <xdr:cNvCxnSpPr/>
      </xdr:nvCxnSpPr>
      <xdr:spPr>
        <a:xfrm flipV="1">
          <a:off x="15290800" y="2398014"/>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161900</xdr:rowOff>
    </xdr:from>
    <xdr:ext cx="762000" cy="259045"/>
    <xdr:sp macro="" textlink="">
      <xdr:nvSpPr>
        <xdr:cNvPr id="442" name="将来負担の状況平均値テキスト"/>
        <xdr:cNvSpPr txBox="1"/>
      </xdr:nvSpPr>
      <xdr:spPr>
        <a:xfrm>
          <a:off x="17106900" y="2562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18373</xdr:rowOff>
    </xdr:from>
    <xdr:to>
      <xdr:col>24</xdr:col>
      <xdr:colOff>609600</xdr:colOff>
      <xdr:row>15</xdr:row>
      <xdr:rowOff>119973</xdr:rowOff>
    </xdr:to>
    <xdr:sp macro="" textlink="">
      <xdr:nvSpPr>
        <xdr:cNvPr id="443" name="フローチャート : 判断 442"/>
        <xdr:cNvSpPr/>
      </xdr:nvSpPr>
      <xdr:spPr>
        <a:xfrm>
          <a:off x="169672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43561</xdr:rowOff>
    </xdr:from>
    <xdr:to>
      <xdr:col>22</xdr:col>
      <xdr:colOff>203200</xdr:colOff>
      <xdr:row>15</xdr:row>
      <xdr:rowOff>0</xdr:rowOff>
    </xdr:to>
    <xdr:cxnSp macro="">
      <xdr:nvCxnSpPr>
        <xdr:cNvPr id="444" name="直線コネクタ 443"/>
        <xdr:cNvCxnSpPr/>
      </xdr:nvCxnSpPr>
      <xdr:spPr>
        <a:xfrm flipV="1">
          <a:off x="14401800" y="2443861"/>
          <a:ext cx="889000" cy="1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5" name="フローチャート : 判断 444"/>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32233</xdr:rowOff>
    </xdr:from>
    <xdr:ext cx="736600" cy="259045"/>
    <xdr:sp macro="" textlink="">
      <xdr:nvSpPr>
        <xdr:cNvPr id="446" name="テキスト ボックス 445"/>
        <xdr:cNvSpPr txBox="1"/>
      </xdr:nvSpPr>
      <xdr:spPr>
        <a:xfrm>
          <a:off x="15798800" y="277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0</xdr:rowOff>
    </xdr:from>
    <xdr:to>
      <xdr:col>21</xdr:col>
      <xdr:colOff>0</xdr:colOff>
      <xdr:row>15</xdr:row>
      <xdr:rowOff>92498</xdr:rowOff>
    </xdr:to>
    <xdr:cxnSp macro="">
      <xdr:nvCxnSpPr>
        <xdr:cNvPr id="447" name="直線コネクタ 446"/>
        <xdr:cNvCxnSpPr/>
      </xdr:nvCxnSpPr>
      <xdr:spPr>
        <a:xfrm flipV="1">
          <a:off x="13512800" y="2571750"/>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48" name="フローチャート : 判断 447"/>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67623</xdr:rowOff>
    </xdr:from>
    <xdr:ext cx="762000" cy="259045"/>
    <xdr:sp macro="" textlink="">
      <xdr:nvSpPr>
        <xdr:cNvPr id="449" name="テキスト ボックス 448"/>
        <xdr:cNvSpPr txBox="1"/>
      </xdr:nvSpPr>
      <xdr:spPr>
        <a:xfrm>
          <a:off x="14909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44789</xdr:rowOff>
    </xdr:from>
    <xdr:to>
      <xdr:col>21</xdr:col>
      <xdr:colOff>50800</xdr:colOff>
      <xdr:row>16</xdr:row>
      <xdr:rowOff>146389</xdr:rowOff>
    </xdr:to>
    <xdr:sp macro="" textlink="">
      <xdr:nvSpPr>
        <xdr:cNvPr id="450" name="フローチャート : 判断 449"/>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51" name="テキスト ボックス 450"/>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2" name="フローチャート : 判断 451"/>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157836</xdr:rowOff>
    </xdr:from>
    <xdr:ext cx="762000" cy="259045"/>
    <xdr:sp macro="" textlink="">
      <xdr:nvSpPr>
        <xdr:cNvPr id="453" name="テキスト ボックス 452"/>
        <xdr:cNvSpPr txBox="1"/>
      </xdr:nvSpPr>
      <xdr:spPr>
        <a:xfrm>
          <a:off x="13131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355600</xdr:colOff>
      <xdr:row>13</xdr:row>
      <xdr:rowOff>118364</xdr:rowOff>
    </xdr:from>
    <xdr:to>
      <xdr:col>23</xdr:col>
      <xdr:colOff>457200</xdr:colOff>
      <xdr:row>14</xdr:row>
      <xdr:rowOff>48514</xdr:rowOff>
    </xdr:to>
    <xdr:sp macro="" textlink="">
      <xdr:nvSpPr>
        <xdr:cNvPr id="459" name="円/楕円 458"/>
        <xdr:cNvSpPr/>
      </xdr:nvSpPr>
      <xdr:spPr>
        <a:xfrm>
          <a:off x="16129000" y="23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58691</xdr:rowOff>
    </xdr:from>
    <xdr:ext cx="736600" cy="259045"/>
    <xdr:sp macro="" textlink="">
      <xdr:nvSpPr>
        <xdr:cNvPr id="460" name="テキスト ボックス 459"/>
        <xdr:cNvSpPr txBox="1"/>
      </xdr:nvSpPr>
      <xdr:spPr>
        <a:xfrm>
          <a:off x="15798800" y="2116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164211</xdr:rowOff>
    </xdr:from>
    <xdr:to>
      <xdr:col>22</xdr:col>
      <xdr:colOff>254000</xdr:colOff>
      <xdr:row>14</xdr:row>
      <xdr:rowOff>94361</xdr:rowOff>
    </xdr:to>
    <xdr:sp macro="" textlink="">
      <xdr:nvSpPr>
        <xdr:cNvPr id="461" name="円/楕円 460"/>
        <xdr:cNvSpPr/>
      </xdr:nvSpPr>
      <xdr:spPr>
        <a:xfrm>
          <a:off x="15240000" y="239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104538</xdr:rowOff>
    </xdr:from>
    <xdr:ext cx="762000" cy="259045"/>
    <xdr:sp macro="" textlink="">
      <xdr:nvSpPr>
        <xdr:cNvPr id="462" name="テキスト ボックス 461"/>
        <xdr:cNvSpPr txBox="1"/>
      </xdr:nvSpPr>
      <xdr:spPr>
        <a:xfrm>
          <a:off x="14909800" y="216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120650</xdr:rowOff>
    </xdr:from>
    <xdr:to>
      <xdr:col>21</xdr:col>
      <xdr:colOff>50800</xdr:colOff>
      <xdr:row>15</xdr:row>
      <xdr:rowOff>50800</xdr:rowOff>
    </xdr:to>
    <xdr:sp macro="" textlink="">
      <xdr:nvSpPr>
        <xdr:cNvPr id="463" name="円/楕円 462"/>
        <xdr:cNvSpPr/>
      </xdr:nvSpPr>
      <xdr:spPr>
        <a:xfrm>
          <a:off x="14351000" y="252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60977</xdr:rowOff>
    </xdr:from>
    <xdr:ext cx="762000" cy="259045"/>
    <xdr:sp macro="" textlink="">
      <xdr:nvSpPr>
        <xdr:cNvPr id="464" name="テキスト ボックス 463"/>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41698</xdr:rowOff>
    </xdr:from>
    <xdr:to>
      <xdr:col>19</xdr:col>
      <xdr:colOff>533400</xdr:colOff>
      <xdr:row>15</xdr:row>
      <xdr:rowOff>143298</xdr:rowOff>
    </xdr:to>
    <xdr:sp macro="" textlink="">
      <xdr:nvSpPr>
        <xdr:cNvPr id="465" name="円/楕円 464"/>
        <xdr:cNvSpPr/>
      </xdr:nvSpPr>
      <xdr:spPr>
        <a:xfrm>
          <a:off x="13462000" y="261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153475</xdr:rowOff>
    </xdr:from>
    <xdr:ext cx="762000" cy="259045"/>
    <xdr:sp macro="" textlink="">
      <xdr:nvSpPr>
        <xdr:cNvPr id="466" name="テキスト ボックス 465"/>
        <xdr:cNvSpPr txBox="1"/>
      </xdr:nvSpPr>
      <xdr:spPr>
        <a:xfrm>
          <a:off x="13131800" y="238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埼玉県白岡市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52,035
51,699
24.92
14,104,132
13,298,591
561,161
9,486,204
11,365,750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係る経常収支比率は、平成２５年度決算より類似団体平均より低くなったところであるが、要因としてはゴミ処理業務、火葬業務を一部事務組合で行っていたことに加え、新たに消防業務を一部事務組合で行うことになったためである。一部事務組合の人件費に充てる負担金を合計した場合には、類似団体平均を上回ることとなることから、今後は負担金として支出する分も含めた人件費関係経費全体について、抑制していく必要が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40458</xdr:rowOff>
    </xdr:from>
    <xdr:to>
      <xdr:col>7</xdr:col>
      <xdr:colOff>15875</xdr:colOff>
      <xdr:row>35</xdr:row>
      <xdr:rowOff>53522</xdr:rowOff>
    </xdr:to>
    <xdr:cxnSp macro="">
      <xdr:nvCxnSpPr>
        <xdr:cNvPr id="68" name="直線コネクタ 67"/>
        <xdr:cNvCxnSpPr/>
      </xdr:nvCxnSpPr>
      <xdr:spPr>
        <a:xfrm>
          <a:off x="3987800" y="6041208"/>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9"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1270</xdr:rowOff>
    </xdr:from>
    <xdr:to>
      <xdr:col>5</xdr:col>
      <xdr:colOff>549275</xdr:colOff>
      <xdr:row>35</xdr:row>
      <xdr:rowOff>40458</xdr:rowOff>
    </xdr:to>
    <xdr:cxnSp macro="">
      <xdr:nvCxnSpPr>
        <xdr:cNvPr id="71" name="直線コネクタ 70"/>
        <xdr:cNvCxnSpPr/>
      </xdr:nvCxnSpPr>
      <xdr:spPr>
        <a:xfrm>
          <a:off x="3098800" y="600202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146413</xdr:rowOff>
    </xdr:from>
    <xdr:to>
      <xdr:col>5</xdr:col>
      <xdr:colOff>600075</xdr:colOff>
      <xdr:row>36</xdr:row>
      <xdr:rowOff>76563</xdr:rowOff>
    </xdr:to>
    <xdr:sp macro="" textlink="">
      <xdr:nvSpPr>
        <xdr:cNvPr id="72" name="フローチャート : 判断 71"/>
        <xdr:cNvSpPr/>
      </xdr:nvSpPr>
      <xdr:spPr>
        <a:xfrm>
          <a:off x="3937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61340</xdr:rowOff>
    </xdr:from>
    <xdr:ext cx="736600" cy="259045"/>
    <xdr:sp macro="" textlink="">
      <xdr:nvSpPr>
        <xdr:cNvPr id="73" name="テキスト ボックス 72"/>
        <xdr:cNvSpPr txBox="1"/>
      </xdr:nvSpPr>
      <xdr:spPr>
        <a:xfrm>
          <a:off x="3606800" y="6233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1270</xdr:rowOff>
    </xdr:from>
    <xdr:to>
      <xdr:col>4</xdr:col>
      <xdr:colOff>346075</xdr:colOff>
      <xdr:row>37</xdr:row>
      <xdr:rowOff>102507</xdr:rowOff>
    </xdr:to>
    <xdr:cxnSp macro="">
      <xdr:nvCxnSpPr>
        <xdr:cNvPr id="74" name="直線コネクタ 73"/>
        <xdr:cNvCxnSpPr/>
      </xdr:nvCxnSpPr>
      <xdr:spPr>
        <a:xfrm flipV="1">
          <a:off x="2209800" y="6002020"/>
          <a:ext cx="889000" cy="44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139881</xdr:rowOff>
    </xdr:from>
    <xdr:to>
      <xdr:col>4</xdr:col>
      <xdr:colOff>396875</xdr:colOff>
      <xdr:row>36</xdr:row>
      <xdr:rowOff>70031</xdr:rowOff>
    </xdr:to>
    <xdr:sp macro="" textlink="">
      <xdr:nvSpPr>
        <xdr:cNvPr id="75" name="フローチャート : 判断 74"/>
        <xdr:cNvSpPr/>
      </xdr:nvSpPr>
      <xdr:spPr>
        <a:xfrm>
          <a:off x="3048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54808</xdr:rowOff>
    </xdr:from>
    <xdr:ext cx="762000" cy="259045"/>
    <xdr:sp macro="" textlink="">
      <xdr:nvSpPr>
        <xdr:cNvPr id="76" name="テキスト ボックス 75"/>
        <xdr:cNvSpPr txBox="1"/>
      </xdr:nvSpPr>
      <xdr:spPr>
        <a:xfrm>
          <a:off x="2717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102507</xdr:rowOff>
    </xdr:from>
    <xdr:to>
      <xdr:col>3</xdr:col>
      <xdr:colOff>142875</xdr:colOff>
      <xdr:row>37</xdr:row>
      <xdr:rowOff>109039</xdr:rowOff>
    </xdr:to>
    <xdr:cxnSp macro="">
      <xdr:nvCxnSpPr>
        <xdr:cNvPr id="77" name="直線コネクタ 76"/>
        <xdr:cNvCxnSpPr/>
      </xdr:nvCxnSpPr>
      <xdr:spPr>
        <a:xfrm flipV="1">
          <a:off x="1320800" y="644615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8" name="フローチャート :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138991</xdr:rowOff>
    </xdr:from>
    <xdr:ext cx="762000" cy="259045"/>
    <xdr:sp macro="" textlink="">
      <xdr:nvSpPr>
        <xdr:cNvPr id="79" name="テキスト ボックス 78"/>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1089</xdr:rowOff>
    </xdr:from>
    <xdr:to>
      <xdr:col>1</xdr:col>
      <xdr:colOff>676275</xdr:colOff>
      <xdr:row>36</xdr:row>
      <xdr:rowOff>102689</xdr:rowOff>
    </xdr:to>
    <xdr:sp macro="" textlink="">
      <xdr:nvSpPr>
        <xdr:cNvPr id="80" name="フローチャート : 判断 79"/>
        <xdr:cNvSpPr/>
      </xdr:nvSpPr>
      <xdr:spPr>
        <a:xfrm>
          <a:off x="1270000" y="617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112866</xdr:rowOff>
    </xdr:from>
    <xdr:ext cx="762000" cy="259045"/>
    <xdr:sp macro="" textlink="">
      <xdr:nvSpPr>
        <xdr:cNvPr id="81" name="テキスト ボックス 80"/>
        <xdr:cNvSpPr txBox="1"/>
      </xdr:nvSpPr>
      <xdr:spPr>
        <a:xfrm>
          <a:off x="939800" y="594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2722</xdr:rowOff>
    </xdr:from>
    <xdr:to>
      <xdr:col>7</xdr:col>
      <xdr:colOff>66675</xdr:colOff>
      <xdr:row>35</xdr:row>
      <xdr:rowOff>104322</xdr:rowOff>
    </xdr:to>
    <xdr:sp macro="" textlink="">
      <xdr:nvSpPr>
        <xdr:cNvPr id="87" name="円/楕円 86"/>
        <xdr:cNvSpPr/>
      </xdr:nvSpPr>
      <xdr:spPr>
        <a:xfrm>
          <a:off x="47752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19249</xdr:rowOff>
    </xdr:from>
    <xdr:ext cx="762000" cy="259045"/>
    <xdr:sp macro="" textlink="">
      <xdr:nvSpPr>
        <xdr:cNvPr id="88" name="人件費該当値テキスト"/>
        <xdr:cNvSpPr txBox="1"/>
      </xdr:nvSpPr>
      <xdr:spPr>
        <a:xfrm>
          <a:off x="49149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161108</xdr:rowOff>
    </xdr:from>
    <xdr:to>
      <xdr:col>5</xdr:col>
      <xdr:colOff>600075</xdr:colOff>
      <xdr:row>35</xdr:row>
      <xdr:rowOff>91258</xdr:rowOff>
    </xdr:to>
    <xdr:sp macro="" textlink="">
      <xdr:nvSpPr>
        <xdr:cNvPr id="89" name="円/楕円 88"/>
        <xdr:cNvSpPr/>
      </xdr:nvSpPr>
      <xdr:spPr>
        <a:xfrm>
          <a:off x="3937000" y="599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101435</xdr:rowOff>
    </xdr:from>
    <xdr:ext cx="736600" cy="259045"/>
    <xdr:sp macro="" textlink="">
      <xdr:nvSpPr>
        <xdr:cNvPr id="90" name="テキスト ボックス 89"/>
        <xdr:cNvSpPr txBox="1"/>
      </xdr:nvSpPr>
      <xdr:spPr>
        <a:xfrm>
          <a:off x="3606800" y="575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121920</xdr:rowOff>
    </xdr:from>
    <xdr:to>
      <xdr:col>4</xdr:col>
      <xdr:colOff>396875</xdr:colOff>
      <xdr:row>35</xdr:row>
      <xdr:rowOff>52070</xdr:rowOff>
    </xdr:to>
    <xdr:sp macro="" textlink="">
      <xdr:nvSpPr>
        <xdr:cNvPr id="91" name="円/楕円 90"/>
        <xdr:cNvSpPr/>
      </xdr:nvSpPr>
      <xdr:spPr>
        <a:xfrm>
          <a:off x="3048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62247</xdr:rowOff>
    </xdr:from>
    <xdr:ext cx="762000" cy="259045"/>
    <xdr:sp macro="" textlink="">
      <xdr:nvSpPr>
        <xdr:cNvPr id="92" name="テキスト ボックス 91"/>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51707</xdr:rowOff>
    </xdr:from>
    <xdr:to>
      <xdr:col>3</xdr:col>
      <xdr:colOff>193675</xdr:colOff>
      <xdr:row>37</xdr:row>
      <xdr:rowOff>153307</xdr:rowOff>
    </xdr:to>
    <xdr:sp macro="" textlink="">
      <xdr:nvSpPr>
        <xdr:cNvPr id="93" name="円/楕円 92"/>
        <xdr:cNvSpPr/>
      </xdr:nvSpPr>
      <xdr:spPr>
        <a:xfrm>
          <a:off x="2159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138084</xdr:rowOff>
    </xdr:from>
    <xdr:ext cx="762000" cy="259045"/>
    <xdr:sp macro="" textlink="">
      <xdr:nvSpPr>
        <xdr:cNvPr id="94" name="テキスト ボックス 93"/>
        <xdr:cNvSpPr txBox="1"/>
      </xdr:nvSpPr>
      <xdr:spPr>
        <a:xfrm>
          <a:off x="1828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58239</xdr:rowOff>
    </xdr:from>
    <xdr:to>
      <xdr:col>1</xdr:col>
      <xdr:colOff>676275</xdr:colOff>
      <xdr:row>37</xdr:row>
      <xdr:rowOff>159838</xdr:rowOff>
    </xdr:to>
    <xdr:sp macro="" textlink="">
      <xdr:nvSpPr>
        <xdr:cNvPr id="95" name="円/楕円 94"/>
        <xdr:cNvSpPr/>
      </xdr:nvSpPr>
      <xdr:spPr>
        <a:xfrm>
          <a:off x="1270000" y="64018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144615</xdr:rowOff>
    </xdr:from>
    <xdr:ext cx="762000" cy="259045"/>
    <xdr:sp macro="" textlink="">
      <xdr:nvSpPr>
        <xdr:cNvPr id="96" name="テキスト ボックス 95"/>
        <xdr:cNvSpPr txBox="1"/>
      </xdr:nvSpPr>
      <xdr:spPr>
        <a:xfrm>
          <a:off x="939800" y="648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が前年度比０．５ポイント低減しているが決算額としては増加している。現在、施設の維持管理業務の大部分を民間事業者等への業務委託や指定管理としていることによるものである。今後も、効率的な行政運営を図るため、民間事業者への業務委託の推進、指定管理者制度導入施設の拡大を進めていく。</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62230</xdr:rowOff>
    </xdr:from>
    <xdr:to>
      <xdr:col>24</xdr:col>
      <xdr:colOff>31750</xdr:colOff>
      <xdr:row>17</xdr:row>
      <xdr:rowOff>100330</xdr:rowOff>
    </xdr:to>
    <xdr:cxnSp macro="">
      <xdr:nvCxnSpPr>
        <xdr:cNvPr id="129" name="直線コネクタ 128"/>
        <xdr:cNvCxnSpPr/>
      </xdr:nvCxnSpPr>
      <xdr:spPr>
        <a:xfrm flipV="1">
          <a:off x="15671800" y="29768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6367</xdr:rowOff>
    </xdr:from>
    <xdr:ext cx="762000" cy="259045"/>
    <xdr:sp macro="" textlink="">
      <xdr:nvSpPr>
        <xdr:cNvPr id="130" name="物件費平均値テキスト"/>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100330</xdr:rowOff>
    </xdr:from>
    <xdr:to>
      <xdr:col>22</xdr:col>
      <xdr:colOff>565150</xdr:colOff>
      <xdr:row>17</xdr:row>
      <xdr:rowOff>100330</xdr:rowOff>
    </xdr:to>
    <xdr:cxnSp macro="">
      <xdr:nvCxnSpPr>
        <xdr:cNvPr id="132" name="直線コネクタ 131"/>
        <xdr:cNvCxnSpPr/>
      </xdr:nvCxnSpPr>
      <xdr:spPr>
        <a:xfrm>
          <a:off x="14782800" y="3014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3" name="フローチャート : 判断 132"/>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100347</xdr:rowOff>
    </xdr:from>
    <xdr:ext cx="736600" cy="259045"/>
    <xdr:sp macro="" textlink="">
      <xdr:nvSpPr>
        <xdr:cNvPr id="134" name="テキスト ボックス 133"/>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100330</xdr:rowOff>
    </xdr:from>
    <xdr:to>
      <xdr:col>21</xdr:col>
      <xdr:colOff>361950</xdr:colOff>
      <xdr:row>17</xdr:row>
      <xdr:rowOff>161290</xdr:rowOff>
    </xdr:to>
    <xdr:cxnSp macro="">
      <xdr:nvCxnSpPr>
        <xdr:cNvPr id="135" name="直線コネクタ 134"/>
        <xdr:cNvCxnSpPr/>
      </xdr:nvCxnSpPr>
      <xdr:spPr>
        <a:xfrm flipV="1">
          <a:off x="13893800" y="3014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106680</xdr:rowOff>
    </xdr:from>
    <xdr:to>
      <xdr:col>21</xdr:col>
      <xdr:colOff>412750</xdr:colOff>
      <xdr:row>17</xdr:row>
      <xdr:rowOff>36830</xdr:rowOff>
    </xdr:to>
    <xdr:sp macro="" textlink="">
      <xdr:nvSpPr>
        <xdr:cNvPr id="136" name="フローチャート : 判断 135"/>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47007</xdr:rowOff>
    </xdr:from>
    <xdr:ext cx="762000" cy="259045"/>
    <xdr:sp macro="" textlink="">
      <xdr:nvSpPr>
        <xdr:cNvPr id="137" name="テキスト ボックス 136"/>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161290</xdr:rowOff>
    </xdr:from>
    <xdr:to>
      <xdr:col>20</xdr:col>
      <xdr:colOff>158750</xdr:colOff>
      <xdr:row>18</xdr:row>
      <xdr:rowOff>127000</xdr:rowOff>
    </xdr:to>
    <xdr:cxnSp macro="">
      <xdr:nvCxnSpPr>
        <xdr:cNvPr id="138" name="直線コネクタ 137"/>
        <xdr:cNvCxnSpPr/>
      </xdr:nvCxnSpPr>
      <xdr:spPr>
        <a:xfrm flipV="1">
          <a:off x="13004800" y="30759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76200</xdr:rowOff>
    </xdr:from>
    <xdr:to>
      <xdr:col>20</xdr:col>
      <xdr:colOff>209550</xdr:colOff>
      <xdr:row>17</xdr:row>
      <xdr:rowOff>6350</xdr:rowOff>
    </xdr:to>
    <xdr:sp macro="" textlink="">
      <xdr:nvSpPr>
        <xdr:cNvPr id="139" name="フローチャート : 判断 138"/>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16527</xdr:rowOff>
    </xdr:from>
    <xdr:ext cx="762000" cy="259045"/>
    <xdr:sp macro="" textlink="">
      <xdr:nvSpPr>
        <xdr:cNvPr id="140" name="テキスト ボックス 139"/>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152400</xdr:rowOff>
    </xdr:from>
    <xdr:to>
      <xdr:col>19</xdr:col>
      <xdr:colOff>6350</xdr:colOff>
      <xdr:row>17</xdr:row>
      <xdr:rowOff>82550</xdr:rowOff>
    </xdr:to>
    <xdr:sp macro="" textlink="">
      <xdr:nvSpPr>
        <xdr:cNvPr id="141" name="フローチャート : 判断 140"/>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92727</xdr:rowOff>
    </xdr:from>
    <xdr:ext cx="762000" cy="259045"/>
    <xdr:sp macro="" textlink="">
      <xdr:nvSpPr>
        <xdr:cNvPr id="142" name="テキスト ボックス 141"/>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11430</xdr:rowOff>
    </xdr:from>
    <xdr:to>
      <xdr:col>24</xdr:col>
      <xdr:colOff>82550</xdr:colOff>
      <xdr:row>17</xdr:row>
      <xdr:rowOff>113030</xdr:rowOff>
    </xdr:to>
    <xdr:sp macro="" textlink="">
      <xdr:nvSpPr>
        <xdr:cNvPr id="148" name="円/楕円 147"/>
        <xdr:cNvSpPr/>
      </xdr:nvSpPr>
      <xdr:spPr>
        <a:xfrm>
          <a:off x="164592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27957</xdr:rowOff>
    </xdr:from>
    <xdr:ext cx="762000" cy="259045"/>
    <xdr:sp macro="" textlink="">
      <xdr:nvSpPr>
        <xdr:cNvPr id="149" name="物件費該当値テキスト"/>
        <xdr:cNvSpPr txBox="1"/>
      </xdr:nvSpPr>
      <xdr:spPr>
        <a:xfrm>
          <a:off x="165989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49530</xdr:rowOff>
    </xdr:from>
    <xdr:to>
      <xdr:col>22</xdr:col>
      <xdr:colOff>615950</xdr:colOff>
      <xdr:row>17</xdr:row>
      <xdr:rowOff>151130</xdr:rowOff>
    </xdr:to>
    <xdr:sp macro="" textlink="">
      <xdr:nvSpPr>
        <xdr:cNvPr id="150" name="円/楕円 149"/>
        <xdr:cNvSpPr/>
      </xdr:nvSpPr>
      <xdr:spPr>
        <a:xfrm>
          <a:off x="15621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135907</xdr:rowOff>
    </xdr:from>
    <xdr:ext cx="736600" cy="259045"/>
    <xdr:sp macro="" textlink="">
      <xdr:nvSpPr>
        <xdr:cNvPr id="151" name="テキスト ボックス 150"/>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49530</xdr:rowOff>
    </xdr:from>
    <xdr:to>
      <xdr:col>21</xdr:col>
      <xdr:colOff>412750</xdr:colOff>
      <xdr:row>17</xdr:row>
      <xdr:rowOff>151130</xdr:rowOff>
    </xdr:to>
    <xdr:sp macro="" textlink="">
      <xdr:nvSpPr>
        <xdr:cNvPr id="152" name="円/楕円 151"/>
        <xdr:cNvSpPr/>
      </xdr:nvSpPr>
      <xdr:spPr>
        <a:xfrm>
          <a:off x="14732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135907</xdr:rowOff>
    </xdr:from>
    <xdr:ext cx="762000" cy="259045"/>
    <xdr:sp macro="" textlink="">
      <xdr:nvSpPr>
        <xdr:cNvPr id="153" name="テキスト ボックス 152"/>
        <xdr:cNvSpPr txBox="1"/>
      </xdr:nvSpPr>
      <xdr:spPr>
        <a:xfrm>
          <a:off x="14401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110490</xdr:rowOff>
    </xdr:from>
    <xdr:to>
      <xdr:col>20</xdr:col>
      <xdr:colOff>209550</xdr:colOff>
      <xdr:row>18</xdr:row>
      <xdr:rowOff>40640</xdr:rowOff>
    </xdr:to>
    <xdr:sp macro="" textlink="">
      <xdr:nvSpPr>
        <xdr:cNvPr id="154" name="円/楕円 153"/>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25417</xdr:rowOff>
    </xdr:from>
    <xdr:ext cx="762000" cy="259045"/>
    <xdr:sp macro="" textlink="">
      <xdr:nvSpPr>
        <xdr:cNvPr id="155" name="テキスト ボックス 154"/>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76200</xdr:rowOff>
    </xdr:from>
    <xdr:to>
      <xdr:col>19</xdr:col>
      <xdr:colOff>6350</xdr:colOff>
      <xdr:row>19</xdr:row>
      <xdr:rowOff>6350</xdr:rowOff>
    </xdr:to>
    <xdr:sp macro="" textlink="">
      <xdr:nvSpPr>
        <xdr:cNvPr id="156" name="円/楕円 155"/>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162577</xdr:rowOff>
    </xdr:from>
    <xdr:ext cx="762000" cy="259045"/>
    <xdr:sp macro="" textlink="">
      <xdr:nvSpPr>
        <xdr:cNvPr id="157" name="テキスト ボックス 156"/>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類似団体平均を下回っているところではあるが、平成２４年１０月１日の市制施行に伴い生活保護をはじめとする事務が権限移譲となったことから扶助費の決算額が急激に膨らんでいる。生活困窮者の自立を支援することで、財政を圧迫する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35560</xdr:rowOff>
    </xdr:from>
    <xdr:to>
      <xdr:col>7</xdr:col>
      <xdr:colOff>15875</xdr:colOff>
      <xdr:row>60</xdr:row>
      <xdr:rowOff>81280</xdr:rowOff>
    </xdr:to>
    <xdr:cxnSp macro="">
      <xdr:nvCxnSpPr>
        <xdr:cNvPr id="185" name="直線コネクタ 184"/>
        <xdr:cNvCxnSpPr/>
      </xdr:nvCxnSpPr>
      <xdr:spPr>
        <a:xfrm flipV="1">
          <a:off x="4826000" y="92938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53357</xdr:rowOff>
    </xdr:from>
    <xdr:ext cx="762000" cy="259045"/>
    <xdr:sp macro="" textlink="">
      <xdr:nvSpPr>
        <xdr:cNvPr id="186" name="扶助費最小値テキスト"/>
        <xdr:cNvSpPr txBox="1"/>
      </xdr:nvSpPr>
      <xdr:spPr>
        <a:xfrm>
          <a:off x="4914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60</xdr:row>
      <xdr:rowOff>81280</xdr:rowOff>
    </xdr:from>
    <xdr:to>
      <xdr:col>7</xdr:col>
      <xdr:colOff>104775</xdr:colOff>
      <xdr:row>60</xdr:row>
      <xdr:rowOff>81280</xdr:rowOff>
    </xdr:to>
    <xdr:cxnSp macro="">
      <xdr:nvCxnSpPr>
        <xdr:cNvPr id="187" name="直線コネクタ 186"/>
        <xdr:cNvCxnSpPr/>
      </xdr:nvCxnSpPr>
      <xdr:spPr>
        <a:xfrm>
          <a:off x="4737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121937</xdr:rowOff>
    </xdr:from>
    <xdr:ext cx="762000" cy="259045"/>
    <xdr:sp macro="" textlink="">
      <xdr:nvSpPr>
        <xdr:cNvPr id="188" name="扶助費最大値テキスト"/>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54</xdr:row>
      <xdr:rowOff>35560</xdr:rowOff>
    </xdr:from>
    <xdr:to>
      <xdr:col>7</xdr:col>
      <xdr:colOff>104775</xdr:colOff>
      <xdr:row>54</xdr:row>
      <xdr:rowOff>35560</xdr:rowOff>
    </xdr:to>
    <xdr:cxnSp macro="">
      <xdr:nvCxnSpPr>
        <xdr:cNvPr id="189" name="直線コネクタ 188"/>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96520</xdr:rowOff>
    </xdr:from>
    <xdr:to>
      <xdr:col>7</xdr:col>
      <xdr:colOff>15875</xdr:colOff>
      <xdr:row>54</xdr:row>
      <xdr:rowOff>111760</xdr:rowOff>
    </xdr:to>
    <xdr:cxnSp macro="">
      <xdr:nvCxnSpPr>
        <xdr:cNvPr id="190" name="直線コネクタ 189"/>
        <xdr:cNvCxnSpPr/>
      </xdr:nvCxnSpPr>
      <xdr:spPr>
        <a:xfrm flipV="1">
          <a:off x="3987800" y="93548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90187</xdr:rowOff>
    </xdr:from>
    <xdr:ext cx="762000" cy="259045"/>
    <xdr:sp macro="" textlink="">
      <xdr:nvSpPr>
        <xdr:cNvPr id="191" name="扶助費平均値テキスト"/>
        <xdr:cNvSpPr txBox="1"/>
      </xdr:nvSpPr>
      <xdr:spPr>
        <a:xfrm>
          <a:off x="4914900" y="9519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118110</xdr:rowOff>
    </xdr:from>
    <xdr:to>
      <xdr:col>7</xdr:col>
      <xdr:colOff>66675</xdr:colOff>
      <xdr:row>56</xdr:row>
      <xdr:rowOff>48260</xdr:rowOff>
    </xdr:to>
    <xdr:sp macro="" textlink="">
      <xdr:nvSpPr>
        <xdr:cNvPr id="192" name="フローチャート : 判断 191"/>
        <xdr:cNvSpPr/>
      </xdr:nvSpPr>
      <xdr:spPr>
        <a:xfrm>
          <a:off x="47752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96520</xdr:rowOff>
    </xdr:from>
    <xdr:to>
      <xdr:col>5</xdr:col>
      <xdr:colOff>549275</xdr:colOff>
      <xdr:row>54</xdr:row>
      <xdr:rowOff>111760</xdr:rowOff>
    </xdr:to>
    <xdr:cxnSp macro="">
      <xdr:nvCxnSpPr>
        <xdr:cNvPr id="193" name="直線コネクタ 192"/>
        <xdr:cNvCxnSpPr/>
      </xdr:nvCxnSpPr>
      <xdr:spPr>
        <a:xfrm>
          <a:off x="3098800" y="9354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160020</xdr:rowOff>
    </xdr:from>
    <xdr:to>
      <xdr:col>5</xdr:col>
      <xdr:colOff>600075</xdr:colOff>
      <xdr:row>55</xdr:row>
      <xdr:rowOff>90170</xdr:rowOff>
    </xdr:to>
    <xdr:sp macro="" textlink="">
      <xdr:nvSpPr>
        <xdr:cNvPr id="194" name="フローチャート : 判断 193"/>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74947</xdr:rowOff>
    </xdr:from>
    <xdr:ext cx="736600" cy="259045"/>
    <xdr:sp macro="" textlink="">
      <xdr:nvSpPr>
        <xdr:cNvPr id="195" name="テキスト ボックス 194"/>
        <xdr:cNvSpPr txBox="1"/>
      </xdr:nvSpPr>
      <xdr:spPr>
        <a:xfrm>
          <a:off x="3606800" y="950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54610</xdr:rowOff>
    </xdr:from>
    <xdr:to>
      <xdr:col>4</xdr:col>
      <xdr:colOff>346075</xdr:colOff>
      <xdr:row>54</xdr:row>
      <xdr:rowOff>96520</xdr:rowOff>
    </xdr:to>
    <xdr:cxnSp macro="">
      <xdr:nvCxnSpPr>
        <xdr:cNvPr id="196" name="直線コネクタ 195"/>
        <xdr:cNvCxnSpPr/>
      </xdr:nvCxnSpPr>
      <xdr:spPr>
        <a:xfrm>
          <a:off x="2209800" y="91414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129540</xdr:rowOff>
    </xdr:from>
    <xdr:to>
      <xdr:col>4</xdr:col>
      <xdr:colOff>396875</xdr:colOff>
      <xdr:row>55</xdr:row>
      <xdr:rowOff>59690</xdr:rowOff>
    </xdr:to>
    <xdr:sp macro="" textlink="">
      <xdr:nvSpPr>
        <xdr:cNvPr id="197" name="フローチャート : 判断 196"/>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44467</xdr:rowOff>
    </xdr:from>
    <xdr:ext cx="762000" cy="259045"/>
    <xdr:sp macro="" textlink="">
      <xdr:nvSpPr>
        <xdr:cNvPr id="198" name="テキスト ボックス 197"/>
        <xdr:cNvSpPr txBox="1"/>
      </xdr:nvSpPr>
      <xdr:spPr>
        <a:xfrm>
          <a:off x="2717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157480</xdr:rowOff>
    </xdr:from>
    <xdr:to>
      <xdr:col>3</xdr:col>
      <xdr:colOff>142875</xdr:colOff>
      <xdr:row>53</xdr:row>
      <xdr:rowOff>54610</xdr:rowOff>
    </xdr:to>
    <xdr:cxnSp macro="">
      <xdr:nvCxnSpPr>
        <xdr:cNvPr id="199" name="直線コネクタ 198"/>
        <xdr:cNvCxnSpPr/>
      </xdr:nvCxnSpPr>
      <xdr:spPr>
        <a:xfrm>
          <a:off x="1320800" y="9072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200" name="フローチャート : 判断 199"/>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201" name="テキスト ボックス 200"/>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49530</xdr:rowOff>
    </xdr:from>
    <xdr:to>
      <xdr:col>1</xdr:col>
      <xdr:colOff>676275</xdr:colOff>
      <xdr:row>53</xdr:row>
      <xdr:rowOff>151130</xdr:rowOff>
    </xdr:to>
    <xdr:sp macro="" textlink="">
      <xdr:nvSpPr>
        <xdr:cNvPr id="202" name="フローチャート : 判断 201"/>
        <xdr:cNvSpPr/>
      </xdr:nvSpPr>
      <xdr:spPr>
        <a:xfrm>
          <a:off x="1270000" y="913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135907</xdr:rowOff>
    </xdr:from>
    <xdr:ext cx="762000" cy="259045"/>
    <xdr:sp macro="" textlink="">
      <xdr:nvSpPr>
        <xdr:cNvPr id="203" name="テキスト ボックス 202"/>
        <xdr:cNvSpPr txBox="1"/>
      </xdr:nvSpPr>
      <xdr:spPr>
        <a:xfrm>
          <a:off x="939800" y="922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45720</xdr:rowOff>
    </xdr:from>
    <xdr:to>
      <xdr:col>7</xdr:col>
      <xdr:colOff>66675</xdr:colOff>
      <xdr:row>54</xdr:row>
      <xdr:rowOff>147320</xdr:rowOff>
    </xdr:to>
    <xdr:sp macro="" textlink="">
      <xdr:nvSpPr>
        <xdr:cNvPr id="209" name="円/楕円 208"/>
        <xdr:cNvSpPr/>
      </xdr:nvSpPr>
      <xdr:spPr>
        <a:xfrm>
          <a:off x="47752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125747</xdr:rowOff>
    </xdr:from>
    <xdr:ext cx="762000" cy="259045"/>
    <xdr:sp macro="" textlink="">
      <xdr:nvSpPr>
        <xdr:cNvPr id="210" name="扶助費該当値テキスト"/>
        <xdr:cNvSpPr txBox="1"/>
      </xdr:nvSpPr>
      <xdr:spPr>
        <a:xfrm>
          <a:off x="4914900" y="921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60960</xdr:rowOff>
    </xdr:from>
    <xdr:to>
      <xdr:col>5</xdr:col>
      <xdr:colOff>600075</xdr:colOff>
      <xdr:row>54</xdr:row>
      <xdr:rowOff>162560</xdr:rowOff>
    </xdr:to>
    <xdr:sp macro="" textlink="">
      <xdr:nvSpPr>
        <xdr:cNvPr id="211" name="円/楕円 210"/>
        <xdr:cNvSpPr/>
      </xdr:nvSpPr>
      <xdr:spPr>
        <a:xfrm>
          <a:off x="3937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1287</xdr:rowOff>
    </xdr:from>
    <xdr:ext cx="736600" cy="259045"/>
    <xdr:sp macro="" textlink="">
      <xdr:nvSpPr>
        <xdr:cNvPr id="212" name="テキスト ボックス 211"/>
        <xdr:cNvSpPr txBox="1"/>
      </xdr:nvSpPr>
      <xdr:spPr>
        <a:xfrm>
          <a:off x="3606800" y="908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45720</xdr:rowOff>
    </xdr:from>
    <xdr:to>
      <xdr:col>4</xdr:col>
      <xdr:colOff>396875</xdr:colOff>
      <xdr:row>54</xdr:row>
      <xdr:rowOff>147320</xdr:rowOff>
    </xdr:to>
    <xdr:sp macro="" textlink="">
      <xdr:nvSpPr>
        <xdr:cNvPr id="213" name="円/楕円 212"/>
        <xdr:cNvSpPr/>
      </xdr:nvSpPr>
      <xdr:spPr>
        <a:xfrm>
          <a:off x="3048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157497</xdr:rowOff>
    </xdr:from>
    <xdr:ext cx="762000" cy="259045"/>
    <xdr:sp macro="" textlink="">
      <xdr:nvSpPr>
        <xdr:cNvPr id="214" name="テキスト ボックス 213"/>
        <xdr:cNvSpPr txBox="1"/>
      </xdr:nvSpPr>
      <xdr:spPr>
        <a:xfrm>
          <a:off x="2717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3810</xdr:rowOff>
    </xdr:from>
    <xdr:to>
      <xdr:col>3</xdr:col>
      <xdr:colOff>193675</xdr:colOff>
      <xdr:row>53</xdr:row>
      <xdr:rowOff>105410</xdr:rowOff>
    </xdr:to>
    <xdr:sp macro="" textlink="">
      <xdr:nvSpPr>
        <xdr:cNvPr id="215" name="円/楕円 214"/>
        <xdr:cNvSpPr/>
      </xdr:nvSpPr>
      <xdr:spPr>
        <a:xfrm>
          <a:off x="2159000" y="909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115587</xdr:rowOff>
    </xdr:from>
    <xdr:ext cx="762000" cy="259045"/>
    <xdr:sp macro="" textlink="">
      <xdr:nvSpPr>
        <xdr:cNvPr id="216" name="テキスト ボックス 215"/>
        <xdr:cNvSpPr txBox="1"/>
      </xdr:nvSpPr>
      <xdr:spPr>
        <a:xfrm>
          <a:off x="1828800" y="885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106680</xdr:rowOff>
    </xdr:from>
    <xdr:to>
      <xdr:col>1</xdr:col>
      <xdr:colOff>676275</xdr:colOff>
      <xdr:row>53</xdr:row>
      <xdr:rowOff>36830</xdr:rowOff>
    </xdr:to>
    <xdr:sp macro="" textlink="">
      <xdr:nvSpPr>
        <xdr:cNvPr id="217" name="円/楕円 216"/>
        <xdr:cNvSpPr/>
      </xdr:nvSpPr>
      <xdr:spPr>
        <a:xfrm>
          <a:off x="1270000" y="902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47007</xdr:rowOff>
    </xdr:from>
    <xdr:ext cx="762000" cy="259045"/>
    <xdr:sp macro="" textlink="">
      <xdr:nvSpPr>
        <xdr:cNvPr id="218" name="テキスト ボックス 217"/>
        <xdr:cNvSpPr txBox="1"/>
      </xdr:nvSpPr>
      <xdr:spPr>
        <a:xfrm>
          <a:off x="939800" y="879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類似団体を下回っているものの、公共下水道事業特別会計や国民健康保険特別会計への赤字補填的な繰出金の占める割合は高いものとなっている。平成２７年度には公共下水道事業について料金改定を実施するとともに、国民健康保険特別会計においても国民健康保険税の適正化を図ったところであり、今後も、特別会計の経営健全化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46" name="直線コネクタ 245"/>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47"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48" name="直線コネクタ 247"/>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43180</xdr:rowOff>
    </xdr:from>
    <xdr:to>
      <xdr:col>24</xdr:col>
      <xdr:colOff>31750</xdr:colOff>
      <xdr:row>56</xdr:row>
      <xdr:rowOff>43180</xdr:rowOff>
    </xdr:to>
    <xdr:cxnSp macro="">
      <xdr:nvCxnSpPr>
        <xdr:cNvPr id="251" name="直線コネクタ 250"/>
        <xdr:cNvCxnSpPr/>
      </xdr:nvCxnSpPr>
      <xdr:spPr>
        <a:xfrm>
          <a:off x="15671800" y="9644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2"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3" name="フローチャート :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27940</xdr:rowOff>
    </xdr:from>
    <xdr:to>
      <xdr:col>22</xdr:col>
      <xdr:colOff>565150</xdr:colOff>
      <xdr:row>56</xdr:row>
      <xdr:rowOff>43180</xdr:rowOff>
    </xdr:to>
    <xdr:cxnSp macro="">
      <xdr:nvCxnSpPr>
        <xdr:cNvPr id="254" name="直線コネクタ 253"/>
        <xdr:cNvCxnSpPr/>
      </xdr:nvCxnSpPr>
      <xdr:spPr>
        <a:xfrm>
          <a:off x="14782800" y="9629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6" name="テキスト ボックス 255"/>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20320</xdr:rowOff>
    </xdr:from>
    <xdr:to>
      <xdr:col>21</xdr:col>
      <xdr:colOff>361950</xdr:colOff>
      <xdr:row>56</xdr:row>
      <xdr:rowOff>27940</xdr:rowOff>
    </xdr:to>
    <xdr:cxnSp macro="">
      <xdr:nvCxnSpPr>
        <xdr:cNvPr id="257" name="直線コネクタ 256"/>
        <xdr:cNvCxnSpPr/>
      </xdr:nvCxnSpPr>
      <xdr:spPr>
        <a:xfrm>
          <a:off x="13893800" y="9621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9" name="テキスト ボックス 258"/>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168910</xdr:rowOff>
    </xdr:from>
    <xdr:to>
      <xdr:col>20</xdr:col>
      <xdr:colOff>158750</xdr:colOff>
      <xdr:row>56</xdr:row>
      <xdr:rowOff>20320</xdr:rowOff>
    </xdr:to>
    <xdr:cxnSp macro="">
      <xdr:nvCxnSpPr>
        <xdr:cNvPr id="260" name="直線コネクタ 259"/>
        <xdr:cNvCxnSpPr/>
      </xdr:nvCxnSpPr>
      <xdr:spPr>
        <a:xfrm>
          <a:off x="13004800" y="9598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3" name="フローチャート : 判断 262"/>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64" name="テキスト ボックス 263"/>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163830</xdr:rowOff>
    </xdr:from>
    <xdr:to>
      <xdr:col>24</xdr:col>
      <xdr:colOff>82550</xdr:colOff>
      <xdr:row>56</xdr:row>
      <xdr:rowOff>93980</xdr:rowOff>
    </xdr:to>
    <xdr:sp macro="" textlink="">
      <xdr:nvSpPr>
        <xdr:cNvPr id="270" name="円/楕円 269"/>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8907</xdr:rowOff>
    </xdr:from>
    <xdr:ext cx="762000" cy="259045"/>
    <xdr:sp macro="" textlink="">
      <xdr:nvSpPr>
        <xdr:cNvPr id="271" name="その他該当値テキスト"/>
        <xdr:cNvSpPr txBox="1"/>
      </xdr:nvSpPr>
      <xdr:spPr>
        <a:xfrm>
          <a:off x="165989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163830</xdr:rowOff>
    </xdr:from>
    <xdr:to>
      <xdr:col>22</xdr:col>
      <xdr:colOff>615950</xdr:colOff>
      <xdr:row>56</xdr:row>
      <xdr:rowOff>93980</xdr:rowOff>
    </xdr:to>
    <xdr:sp macro="" textlink="">
      <xdr:nvSpPr>
        <xdr:cNvPr id="272" name="円/楕円 271"/>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104157</xdr:rowOff>
    </xdr:from>
    <xdr:ext cx="736600" cy="259045"/>
    <xdr:sp macro="" textlink="">
      <xdr:nvSpPr>
        <xdr:cNvPr id="273" name="テキスト ボックス 272"/>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148590</xdr:rowOff>
    </xdr:from>
    <xdr:to>
      <xdr:col>21</xdr:col>
      <xdr:colOff>412750</xdr:colOff>
      <xdr:row>56</xdr:row>
      <xdr:rowOff>78740</xdr:rowOff>
    </xdr:to>
    <xdr:sp macro="" textlink="">
      <xdr:nvSpPr>
        <xdr:cNvPr id="274" name="円/楕円 273"/>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88917</xdr:rowOff>
    </xdr:from>
    <xdr:ext cx="762000" cy="259045"/>
    <xdr:sp macro="" textlink="">
      <xdr:nvSpPr>
        <xdr:cNvPr id="275" name="テキスト ボックス 274"/>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140970</xdr:rowOff>
    </xdr:from>
    <xdr:to>
      <xdr:col>20</xdr:col>
      <xdr:colOff>209550</xdr:colOff>
      <xdr:row>56</xdr:row>
      <xdr:rowOff>71120</xdr:rowOff>
    </xdr:to>
    <xdr:sp macro="" textlink="">
      <xdr:nvSpPr>
        <xdr:cNvPr id="276" name="円/楕円 275"/>
        <xdr:cNvSpPr/>
      </xdr:nvSpPr>
      <xdr:spPr>
        <a:xfrm>
          <a:off x="13843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81297</xdr:rowOff>
    </xdr:from>
    <xdr:ext cx="762000" cy="259045"/>
    <xdr:sp macro="" textlink="">
      <xdr:nvSpPr>
        <xdr:cNvPr id="277" name="テキスト ボックス 276"/>
        <xdr:cNvSpPr txBox="1"/>
      </xdr:nvSpPr>
      <xdr:spPr>
        <a:xfrm>
          <a:off x="13512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78" name="円/楕円 277"/>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58437</xdr:rowOff>
    </xdr:from>
    <xdr:ext cx="762000" cy="259045"/>
    <xdr:sp macro="" textlink="">
      <xdr:nvSpPr>
        <xdr:cNvPr id="279" name="テキスト ボックス 278"/>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ゴミ処理業務、火葬業務、消防業務を一部事務組合で行っていることから補助費に係る経常収支比率は類似団体平均を上回っており、一部事務組合への負担金などの増に伴い比率は増加傾向にある。各種団体への補助金について、補助金額の見直しや廃止を行うなど適正化に努め、補助費等の削減を図っ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4" name="直線コネクタ 303"/>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168148</xdr:rowOff>
    </xdr:from>
    <xdr:to>
      <xdr:col>24</xdr:col>
      <xdr:colOff>31750</xdr:colOff>
      <xdr:row>37</xdr:row>
      <xdr:rowOff>19558</xdr:rowOff>
    </xdr:to>
    <xdr:cxnSp macro="">
      <xdr:nvCxnSpPr>
        <xdr:cNvPr id="309" name="直線コネクタ 308"/>
        <xdr:cNvCxnSpPr/>
      </xdr:nvCxnSpPr>
      <xdr:spPr>
        <a:xfrm>
          <a:off x="15671800" y="634034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33291</xdr:rowOff>
    </xdr:from>
    <xdr:ext cx="762000" cy="259045"/>
    <xdr:sp macro="" textlink="">
      <xdr:nvSpPr>
        <xdr:cNvPr id="310" name="補助費等平均値テキスト"/>
        <xdr:cNvSpPr txBox="1"/>
      </xdr:nvSpPr>
      <xdr:spPr>
        <a:xfrm>
          <a:off x="16598900" y="60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1" name="フローチャート : 判断 310"/>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140716</xdr:rowOff>
    </xdr:from>
    <xdr:to>
      <xdr:col>22</xdr:col>
      <xdr:colOff>565150</xdr:colOff>
      <xdr:row>36</xdr:row>
      <xdr:rowOff>168148</xdr:rowOff>
    </xdr:to>
    <xdr:cxnSp macro="">
      <xdr:nvCxnSpPr>
        <xdr:cNvPr id="312" name="直線コネクタ 311"/>
        <xdr:cNvCxnSpPr/>
      </xdr:nvCxnSpPr>
      <xdr:spPr>
        <a:xfrm>
          <a:off x="14782800" y="63129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4" name="テキスト ボックス 313"/>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147574</xdr:rowOff>
    </xdr:from>
    <xdr:to>
      <xdr:col>21</xdr:col>
      <xdr:colOff>361950</xdr:colOff>
      <xdr:row>36</xdr:row>
      <xdr:rowOff>140716</xdr:rowOff>
    </xdr:to>
    <xdr:cxnSp macro="">
      <xdr:nvCxnSpPr>
        <xdr:cNvPr id="315" name="直線コネクタ 314"/>
        <xdr:cNvCxnSpPr/>
      </xdr:nvCxnSpPr>
      <xdr:spPr>
        <a:xfrm>
          <a:off x="13893800" y="614832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60706</xdr:rowOff>
    </xdr:from>
    <xdr:to>
      <xdr:col>20</xdr:col>
      <xdr:colOff>158750</xdr:colOff>
      <xdr:row>35</xdr:row>
      <xdr:rowOff>147574</xdr:rowOff>
    </xdr:to>
    <xdr:cxnSp macro="">
      <xdr:nvCxnSpPr>
        <xdr:cNvPr id="318" name="直線コネクタ 317"/>
        <xdr:cNvCxnSpPr/>
      </xdr:nvCxnSpPr>
      <xdr:spPr>
        <a:xfrm>
          <a:off x="13004800" y="60614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20" name="テキスト ボックス 319"/>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1" name="フローチャート : 判断 320"/>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2" name="テキスト ボックス 321"/>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28" name="円/楕円 327"/>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112285</xdr:rowOff>
    </xdr:from>
    <xdr:ext cx="762000" cy="259045"/>
    <xdr:sp macro="" textlink="">
      <xdr:nvSpPr>
        <xdr:cNvPr id="329" name="補助費等該当値テキスト"/>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117348</xdr:rowOff>
    </xdr:from>
    <xdr:to>
      <xdr:col>22</xdr:col>
      <xdr:colOff>615950</xdr:colOff>
      <xdr:row>37</xdr:row>
      <xdr:rowOff>47498</xdr:rowOff>
    </xdr:to>
    <xdr:sp macro="" textlink="">
      <xdr:nvSpPr>
        <xdr:cNvPr id="330" name="円/楕円 329"/>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32275</xdr:rowOff>
    </xdr:from>
    <xdr:ext cx="736600" cy="259045"/>
    <xdr:sp macro="" textlink="">
      <xdr:nvSpPr>
        <xdr:cNvPr id="331" name="テキスト ボックス 330"/>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89916</xdr:rowOff>
    </xdr:from>
    <xdr:to>
      <xdr:col>21</xdr:col>
      <xdr:colOff>412750</xdr:colOff>
      <xdr:row>37</xdr:row>
      <xdr:rowOff>20066</xdr:rowOff>
    </xdr:to>
    <xdr:sp macro="" textlink="">
      <xdr:nvSpPr>
        <xdr:cNvPr id="332" name="円/楕円 331"/>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33" name="テキスト ボックス 332"/>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96774</xdr:rowOff>
    </xdr:from>
    <xdr:to>
      <xdr:col>20</xdr:col>
      <xdr:colOff>209550</xdr:colOff>
      <xdr:row>36</xdr:row>
      <xdr:rowOff>26924</xdr:rowOff>
    </xdr:to>
    <xdr:sp macro="" textlink="">
      <xdr:nvSpPr>
        <xdr:cNvPr id="334" name="円/楕円 333"/>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37101</xdr:rowOff>
    </xdr:from>
    <xdr:ext cx="762000" cy="259045"/>
    <xdr:sp macro="" textlink="">
      <xdr:nvSpPr>
        <xdr:cNvPr id="335" name="テキスト ボックス 334"/>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9906</xdr:rowOff>
    </xdr:from>
    <xdr:to>
      <xdr:col>19</xdr:col>
      <xdr:colOff>6350</xdr:colOff>
      <xdr:row>35</xdr:row>
      <xdr:rowOff>111506</xdr:rowOff>
    </xdr:to>
    <xdr:sp macro="" textlink="">
      <xdr:nvSpPr>
        <xdr:cNvPr id="336" name="円/楕円 335"/>
        <xdr:cNvSpPr/>
      </xdr:nvSpPr>
      <xdr:spPr>
        <a:xfrm>
          <a:off x="12954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121683</xdr:rowOff>
    </xdr:from>
    <xdr:ext cx="762000" cy="259045"/>
    <xdr:sp macro="" textlink="">
      <xdr:nvSpPr>
        <xdr:cNvPr id="337" name="テキスト ボックス 336"/>
        <xdr:cNvSpPr txBox="1"/>
      </xdr:nvSpPr>
      <xdr:spPr>
        <a:xfrm>
          <a:off x="12623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１年度に実施した高利率の地方債の借換等を実施したことに加え、過去の大型投資事業に係る償還が終了してきていることから類似団体平均を下回っている。今後も緊急度・住民ニーズを的確に把握し、大型投資事業の適切な取捨選択のもと、起債に大きく頼ることない財政運営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2" name="直線コネクタ 361"/>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3"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4" name="直線コネクタ 363"/>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5"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66" name="直線コネクタ 365"/>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145287</xdr:rowOff>
    </xdr:from>
    <xdr:to>
      <xdr:col>7</xdr:col>
      <xdr:colOff>15875</xdr:colOff>
      <xdr:row>77</xdr:row>
      <xdr:rowOff>24130</xdr:rowOff>
    </xdr:to>
    <xdr:cxnSp macro="">
      <xdr:nvCxnSpPr>
        <xdr:cNvPr id="367" name="直線コネクタ 366"/>
        <xdr:cNvCxnSpPr/>
      </xdr:nvCxnSpPr>
      <xdr:spPr>
        <a:xfrm flipV="1">
          <a:off x="3987800" y="13175487"/>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271</xdr:rowOff>
    </xdr:from>
    <xdr:ext cx="762000" cy="259045"/>
    <xdr:sp macro="" textlink="">
      <xdr:nvSpPr>
        <xdr:cNvPr id="368" name="公債費平均値テキスト"/>
        <xdr:cNvSpPr txBox="1"/>
      </xdr:nvSpPr>
      <xdr:spPr>
        <a:xfrm>
          <a:off x="4914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69" name="フローチャート : 判断 368"/>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24130</xdr:rowOff>
    </xdr:from>
    <xdr:to>
      <xdr:col>5</xdr:col>
      <xdr:colOff>549275</xdr:colOff>
      <xdr:row>77</xdr:row>
      <xdr:rowOff>24130</xdr:rowOff>
    </xdr:to>
    <xdr:cxnSp macro="">
      <xdr:nvCxnSpPr>
        <xdr:cNvPr id="370" name="直線コネクタ 369"/>
        <xdr:cNvCxnSpPr/>
      </xdr:nvCxnSpPr>
      <xdr:spPr>
        <a:xfrm>
          <a:off x="3098800" y="13225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71" name="フローチャート : 判断 370"/>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72" name="テキスト ボックス 371"/>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24130</xdr:rowOff>
    </xdr:from>
    <xdr:to>
      <xdr:col>4</xdr:col>
      <xdr:colOff>346075</xdr:colOff>
      <xdr:row>77</xdr:row>
      <xdr:rowOff>37846</xdr:rowOff>
    </xdr:to>
    <xdr:cxnSp macro="">
      <xdr:nvCxnSpPr>
        <xdr:cNvPr id="373" name="直線コネクタ 372"/>
        <xdr:cNvCxnSpPr/>
      </xdr:nvCxnSpPr>
      <xdr:spPr>
        <a:xfrm flipV="1">
          <a:off x="2209800" y="13225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4" name="フローチャート : 判断 373"/>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5" name="テキスト ボックス 374"/>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37846</xdr:rowOff>
    </xdr:from>
    <xdr:to>
      <xdr:col>3</xdr:col>
      <xdr:colOff>142875</xdr:colOff>
      <xdr:row>77</xdr:row>
      <xdr:rowOff>65278</xdr:rowOff>
    </xdr:to>
    <xdr:cxnSp macro="">
      <xdr:nvCxnSpPr>
        <xdr:cNvPr id="376" name="直線コネクタ 375"/>
        <xdr:cNvCxnSpPr/>
      </xdr:nvCxnSpPr>
      <xdr:spPr>
        <a:xfrm flipV="1">
          <a:off x="1320800" y="132394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77" name="フローチャート : 判断 376"/>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78" name="テキスト ボックス 377"/>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37337</xdr:rowOff>
    </xdr:from>
    <xdr:to>
      <xdr:col>1</xdr:col>
      <xdr:colOff>676275</xdr:colOff>
      <xdr:row>77</xdr:row>
      <xdr:rowOff>138937</xdr:rowOff>
    </xdr:to>
    <xdr:sp macro="" textlink="">
      <xdr:nvSpPr>
        <xdr:cNvPr id="379" name="フローチャート : 判断 378"/>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123714</xdr:rowOff>
    </xdr:from>
    <xdr:ext cx="762000" cy="259045"/>
    <xdr:sp macro="" textlink="">
      <xdr:nvSpPr>
        <xdr:cNvPr id="380" name="テキスト ボックス 379"/>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94487</xdr:rowOff>
    </xdr:from>
    <xdr:to>
      <xdr:col>7</xdr:col>
      <xdr:colOff>66675</xdr:colOff>
      <xdr:row>77</xdr:row>
      <xdr:rowOff>24637</xdr:rowOff>
    </xdr:to>
    <xdr:sp macro="" textlink="">
      <xdr:nvSpPr>
        <xdr:cNvPr id="386" name="円/楕円 385"/>
        <xdr:cNvSpPr/>
      </xdr:nvSpPr>
      <xdr:spPr>
        <a:xfrm>
          <a:off x="4775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111014</xdr:rowOff>
    </xdr:from>
    <xdr:ext cx="762000" cy="259045"/>
    <xdr:sp macro="" textlink="">
      <xdr:nvSpPr>
        <xdr:cNvPr id="387" name="公債費該当値テキスト"/>
        <xdr:cNvSpPr txBox="1"/>
      </xdr:nvSpPr>
      <xdr:spPr>
        <a:xfrm>
          <a:off x="4914900" y="1296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144780</xdr:rowOff>
    </xdr:from>
    <xdr:to>
      <xdr:col>5</xdr:col>
      <xdr:colOff>600075</xdr:colOff>
      <xdr:row>77</xdr:row>
      <xdr:rowOff>74930</xdr:rowOff>
    </xdr:to>
    <xdr:sp macro="" textlink="">
      <xdr:nvSpPr>
        <xdr:cNvPr id="388" name="円/楕円 387"/>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89" name="テキスト ボックス 388"/>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144780</xdr:rowOff>
    </xdr:from>
    <xdr:to>
      <xdr:col>4</xdr:col>
      <xdr:colOff>396875</xdr:colOff>
      <xdr:row>77</xdr:row>
      <xdr:rowOff>74930</xdr:rowOff>
    </xdr:to>
    <xdr:sp macro="" textlink="">
      <xdr:nvSpPr>
        <xdr:cNvPr id="390" name="円/楕円 389"/>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91" name="テキスト ボックス 390"/>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158496</xdr:rowOff>
    </xdr:from>
    <xdr:to>
      <xdr:col>3</xdr:col>
      <xdr:colOff>193675</xdr:colOff>
      <xdr:row>77</xdr:row>
      <xdr:rowOff>88646</xdr:rowOff>
    </xdr:to>
    <xdr:sp macro="" textlink="">
      <xdr:nvSpPr>
        <xdr:cNvPr id="392" name="円/楕円 391"/>
        <xdr:cNvSpPr/>
      </xdr:nvSpPr>
      <xdr:spPr>
        <a:xfrm>
          <a:off x="2159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98823</xdr:rowOff>
    </xdr:from>
    <xdr:ext cx="762000" cy="259045"/>
    <xdr:sp macro="" textlink="">
      <xdr:nvSpPr>
        <xdr:cNvPr id="393" name="テキスト ボックス 392"/>
        <xdr:cNvSpPr txBox="1"/>
      </xdr:nvSpPr>
      <xdr:spPr>
        <a:xfrm>
          <a:off x="1828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14478</xdr:rowOff>
    </xdr:from>
    <xdr:to>
      <xdr:col>1</xdr:col>
      <xdr:colOff>676275</xdr:colOff>
      <xdr:row>77</xdr:row>
      <xdr:rowOff>116078</xdr:rowOff>
    </xdr:to>
    <xdr:sp macro="" textlink="">
      <xdr:nvSpPr>
        <xdr:cNvPr id="394" name="円/楕円 393"/>
        <xdr:cNvSpPr/>
      </xdr:nvSpPr>
      <xdr:spPr>
        <a:xfrm>
          <a:off x="1270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126255</xdr:rowOff>
    </xdr:from>
    <xdr:ext cx="762000" cy="259045"/>
    <xdr:sp macro="" textlink="">
      <xdr:nvSpPr>
        <xdr:cNvPr id="395" name="テキスト ボックス 394"/>
        <xdr:cNvSpPr txBox="1"/>
      </xdr:nvSpPr>
      <xdr:spPr>
        <a:xfrm>
          <a:off x="939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は、類似団体平均を下回っているが、平成２４年１０月１日の市制施行に伴い権限移譲となった生活保護費をはじめ扶助費の増加が見込まれる。今後も、事務執行経費の削減や民間事業者への業務委託の推進、指定管理者制度導入施設の拡大など徹底した歳出削減に取り組むとともに、税の徴収強化や受益者負担の適正化を図るなど歳入の確保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1" name="直線コネクタ 420"/>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2"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3" name="直線コネクタ 422"/>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4"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5" name="直線コネクタ 424"/>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94996</xdr:rowOff>
    </xdr:from>
    <xdr:to>
      <xdr:col>24</xdr:col>
      <xdr:colOff>31750</xdr:colOff>
      <xdr:row>76</xdr:row>
      <xdr:rowOff>94996</xdr:rowOff>
    </xdr:to>
    <xdr:cxnSp macro="">
      <xdr:nvCxnSpPr>
        <xdr:cNvPr id="426" name="直線コネクタ 425"/>
        <xdr:cNvCxnSpPr/>
      </xdr:nvCxnSpPr>
      <xdr:spPr>
        <a:xfrm>
          <a:off x="15671800" y="131251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59707</xdr:rowOff>
    </xdr:from>
    <xdr:ext cx="762000" cy="259045"/>
    <xdr:sp macro="" textlink="">
      <xdr:nvSpPr>
        <xdr:cNvPr id="427" name="公債費以外平均値テキスト"/>
        <xdr:cNvSpPr txBox="1"/>
      </xdr:nvSpPr>
      <xdr:spPr>
        <a:xfrm>
          <a:off x="16598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28" name="フローチャート : 判断 427"/>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21844</xdr:rowOff>
    </xdr:from>
    <xdr:to>
      <xdr:col>22</xdr:col>
      <xdr:colOff>565150</xdr:colOff>
      <xdr:row>76</xdr:row>
      <xdr:rowOff>94996</xdr:rowOff>
    </xdr:to>
    <xdr:cxnSp macro="">
      <xdr:nvCxnSpPr>
        <xdr:cNvPr id="429" name="直線コネクタ 428"/>
        <xdr:cNvCxnSpPr/>
      </xdr:nvCxnSpPr>
      <xdr:spPr>
        <a:xfrm>
          <a:off x="14782800" y="130520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0" name="フローチャート : 判断 429"/>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32275</xdr:rowOff>
    </xdr:from>
    <xdr:ext cx="736600" cy="259045"/>
    <xdr:sp macro="" textlink="">
      <xdr:nvSpPr>
        <xdr:cNvPr id="431" name="テキスト ボックス 430"/>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21844</xdr:rowOff>
    </xdr:from>
    <xdr:to>
      <xdr:col>21</xdr:col>
      <xdr:colOff>361950</xdr:colOff>
      <xdr:row>76</xdr:row>
      <xdr:rowOff>72137</xdr:rowOff>
    </xdr:to>
    <xdr:cxnSp macro="">
      <xdr:nvCxnSpPr>
        <xdr:cNvPr id="432" name="直線コネクタ 431"/>
        <xdr:cNvCxnSpPr/>
      </xdr:nvCxnSpPr>
      <xdr:spPr>
        <a:xfrm flipV="1">
          <a:off x="13893800" y="1305204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3" name="フローチャート : 判断 432"/>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34" name="テキスト ボックス 433"/>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17272</xdr:rowOff>
    </xdr:from>
    <xdr:to>
      <xdr:col>20</xdr:col>
      <xdr:colOff>158750</xdr:colOff>
      <xdr:row>76</xdr:row>
      <xdr:rowOff>72137</xdr:rowOff>
    </xdr:to>
    <xdr:cxnSp macro="">
      <xdr:nvCxnSpPr>
        <xdr:cNvPr id="435" name="直線コネクタ 434"/>
        <xdr:cNvCxnSpPr/>
      </xdr:nvCxnSpPr>
      <xdr:spPr>
        <a:xfrm>
          <a:off x="13004800" y="13047472"/>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36" name="フローチャート : 判断 435"/>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158005</xdr:rowOff>
    </xdr:from>
    <xdr:ext cx="762000" cy="259045"/>
    <xdr:sp macro="" textlink="">
      <xdr:nvSpPr>
        <xdr:cNvPr id="437" name="テキスト ボックス 436"/>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8" name="フローチャート :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39" name="テキスト ボックス 438"/>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44196</xdr:rowOff>
    </xdr:from>
    <xdr:to>
      <xdr:col>24</xdr:col>
      <xdr:colOff>82550</xdr:colOff>
      <xdr:row>76</xdr:row>
      <xdr:rowOff>145796</xdr:rowOff>
    </xdr:to>
    <xdr:sp macro="" textlink="">
      <xdr:nvSpPr>
        <xdr:cNvPr id="445" name="円/楕円 444"/>
        <xdr:cNvSpPr/>
      </xdr:nvSpPr>
      <xdr:spPr>
        <a:xfrm>
          <a:off x="16459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60723</xdr:rowOff>
    </xdr:from>
    <xdr:ext cx="762000" cy="259045"/>
    <xdr:sp macro="" textlink="">
      <xdr:nvSpPr>
        <xdr:cNvPr id="446" name="公債費以外該当値テキスト"/>
        <xdr:cNvSpPr txBox="1"/>
      </xdr:nvSpPr>
      <xdr:spPr>
        <a:xfrm>
          <a:off x="16598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44196</xdr:rowOff>
    </xdr:from>
    <xdr:to>
      <xdr:col>22</xdr:col>
      <xdr:colOff>615950</xdr:colOff>
      <xdr:row>76</xdr:row>
      <xdr:rowOff>145796</xdr:rowOff>
    </xdr:to>
    <xdr:sp macro="" textlink="">
      <xdr:nvSpPr>
        <xdr:cNvPr id="447" name="円/楕円 446"/>
        <xdr:cNvSpPr/>
      </xdr:nvSpPr>
      <xdr:spPr>
        <a:xfrm>
          <a:off x="15621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155973</xdr:rowOff>
    </xdr:from>
    <xdr:ext cx="736600" cy="259045"/>
    <xdr:sp macro="" textlink="">
      <xdr:nvSpPr>
        <xdr:cNvPr id="448" name="テキスト ボックス 447"/>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142494</xdr:rowOff>
    </xdr:from>
    <xdr:to>
      <xdr:col>21</xdr:col>
      <xdr:colOff>412750</xdr:colOff>
      <xdr:row>76</xdr:row>
      <xdr:rowOff>72644</xdr:rowOff>
    </xdr:to>
    <xdr:sp macro="" textlink="">
      <xdr:nvSpPr>
        <xdr:cNvPr id="449" name="円/楕円 448"/>
        <xdr:cNvSpPr/>
      </xdr:nvSpPr>
      <xdr:spPr>
        <a:xfrm>
          <a:off x="14732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82821</xdr:rowOff>
    </xdr:from>
    <xdr:ext cx="762000" cy="259045"/>
    <xdr:sp macro="" textlink="">
      <xdr:nvSpPr>
        <xdr:cNvPr id="450" name="テキスト ボックス 449"/>
        <xdr:cNvSpPr txBox="1"/>
      </xdr:nvSpPr>
      <xdr:spPr>
        <a:xfrm>
          <a:off x="14401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21337</xdr:rowOff>
    </xdr:from>
    <xdr:to>
      <xdr:col>20</xdr:col>
      <xdr:colOff>209550</xdr:colOff>
      <xdr:row>76</xdr:row>
      <xdr:rowOff>122937</xdr:rowOff>
    </xdr:to>
    <xdr:sp macro="" textlink="">
      <xdr:nvSpPr>
        <xdr:cNvPr id="451" name="円/楕円 450"/>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133113</xdr:rowOff>
    </xdr:from>
    <xdr:ext cx="762000" cy="259045"/>
    <xdr:sp macro="" textlink="">
      <xdr:nvSpPr>
        <xdr:cNvPr id="452" name="テキスト ボックス 451"/>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137922</xdr:rowOff>
    </xdr:from>
    <xdr:to>
      <xdr:col>19</xdr:col>
      <xdr:colOff>6350</xdr:colOff>
      <xdr:row>76</xdr:row>
      <xdr:rowOff>68072</xdr:rowOff>
    </xdr:to>
    <xdr:sp macro="" textlink="">
      <xdr:nvSpPr>
        <xdr:cNvPr id="453" name="円/楕円 452"/>
        <xdr:cNvSpPr/>
      </xdr:nvSpPr>
      <xdr:spPr>
        <a:xfrm>
          <a:off x="12954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78249</xdr:rowOff>
    </xdr:from>
    <xdr:ext cx="762000" cy="259045"/>
    <xdr:sp macro="" textlink="">
      <xdr:nvSpPr>
        <xdr:cNvPr id="454" name="テキスト ボックス 453"/>
        <xdr:cNvSpPr txBox="1"/>
      </xdr:nvSpPr>
      <xdr:spPr>
        <a:xfrm>
          <a:off x="12623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埼玉県白岡市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151841</xdr:rowOff>
    </xdr:from>
    <xdr:to>
      <xdr:col>4</xdr:col>
      <xdr:colOff>1117600</xdr:colOff>
      <xdr:row>18</xdr:row>
      <xdr:rowOff>40704</xdr:rowOff>
    </xdr:to>
    <xdr:cxnSp macro="">
      <xdr:nvCxnSpPr>
        <xdr:cNvPr id="50" name="直線コネクタ 49"/>
        <xdr:cNvCxnSpPr/>
      </xdr:nvCxnSpPr>
      <xdr:spPr bwMode="auto">
        <a:xfrm flipV="1">
          <a:off x="5003800" y="3114116"/>
          <a:ext cx="647700" cy="60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41616</xdr:rowOff>
    </xdr:from>
    <xdr:ext cx="762000" cy="259045"/>
    <xdr:sp macro="" textlink="">
      <xdr:nvSpPr>
        <xdr:cNvPr id="51" name="人口1人当たり決算額の推移平均値テキスト130"/>
        <xdr:cNvSpPr txBox="1"/>
      </xdr:nvSpPr>
      <xdr:spPr>
        <a:xfrm>
          <a:off x="5740400" y="2832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40704</xdr:rowOff>
    </xdr:from>
    <xdr:to>
      <xdr:col>4</xdr:col>
      <xdr:colOff>469900</xdr:colOff>
      <xdr:row>18</xdr:row>
      <xdr:rowOff>51714</xdr:rowOff>
    </xdr:to>
    <xdr:cxnSp macro="">
      <xdr:nvCxnSpPr>
        <xdr:cNvPr id="53" name="直線コネクタ 52"/>
        <xdr:cNvCxnSpPr/>
      </xdr:nvCxnSpPr>
      <xdr:spPr bwMode="auto">
        <a:xfrm flipV="1">
          <a:off x="4305300" y="3174429"/>
          <a:ext cx="698500" cy="11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13003</xdr:rowOff>
    </xdr:from>
    <xdr:ext cx="736600" cy="259045"/>
    <xdr:sp macro="" textlink="">
      <xdr:nvSpPr>
        <xdr:cNvPr id="55" name="テキスト ボックス 54"/>
        <xdr:cNvSpPr txBox="1"/>
      </xdr:nvSpPr>
      <xdr:spPr>
        <a:xfrm>
          <a:off x="4622800" y="26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51714</xdr:rowOff>
    </xdr:from>
    <xdr:to>
      <xdr:col>3</xdr:col>
      <xdr:colOff>904875</xdr:colOff>
      <xdr:row>18</xdr:row>
      <xdr:rowOff>60420</xdr:rowOff>
    </xdr:to>
    <xdr:cxnSp macro="">
      <xdr:nvCxnSpPr>
        <xdr:cNvPr id="56" name="直線コネクタ 55"/>
        <xdr:cNvCxnSpPr/>
      </xdr:nvCxnSpPr>
      <xdr:spPr bwMode="auto">
        <a:xfrm flipV="1">
          <a:off x="3606800" y="3185439"/>
          <a:ext cx="698500" cy="8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39139</xdr:rowOff>
    </xdr:from>
    <xdr:ext cx="762000" cy="259045"/>
    <xdr:sp macro="" textlink="">
      <xdr:nvSpPr>
        <xdr:cNvPr id="58" name="テキスト ボックス 57"/>
        <xdr:cNvSpPr txBox="1"/>
      </xdr:nvSpPr>
      <xdr:spPr>
        <a:xfrm>
          <a:off x="3924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60420</xdr:rowOff>
    </xdr:from>
    <xdr:to>
      <xdr:col>3</xdr:col>
      <xdr:colOff>206375</xdr:colOff>
      <xdr:row>18</xdr:row>
      <xdr:rowOff>71603</xdr:rowOff>
    </xdr:to>
    <xdr:cxnSp macro="">
      <xdr:nvCxnSpPr>
        <xdr:cNvPr id="59" name="直線コネクタ 58"/>
        <xdr:cNvCxnSpPr/>
      </xdr:nvCxnSpPr>
      <xdr:spPr bwMode="auto">
        <a:xfrm flipV="1">
          <a:off x="2908300" y="3194145"/>
          <a:ext cx="698500" cy="11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2106</xdr:rowOff>
    </xdr:from>
    <xdr:ext cx="762000" cy="259045"/>
    <xdr:sp macro="" textlink="">
      <xdr:nvSpPr>
        <xdr:cNvPr id="61" name="テキスト ボックス 60"/>
        <xdr:cNvSpPr txBox="1"/>
      </xdr:nvSpPr>
      <xdr:spPr>
        <a:xfrm>
          <a:off x="32258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104527</xdr:rowOff>
    </xdr:from>
    <xdr:to>
      <xdr:col>2</xdr:col>
      <xdr:colOff>692150</xdr:colOff>
      <xdr:row>17</xdr:row>
      <xdr:rowOff>34677</xdr:rowOff>
    </xdr:to>
    <xdr:sp macro="" textlink="">
      <xdr:nvSpPr>
        <xdr:cNvPr id="62" name="フローチャート : 判断 61"/>
        <xdr:cNvSpPr/>
      </xdr:nvSpPr>
      <xdr:spPr bwMode="auto">
        <a:xfrm>
          <a:off x="2857500" y="28953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44854</xdr:rowOff>
    </xdr:from>
    <xdr:ext cx="762000" cy="259045"/>
    <xdr:sp macro="" textlink="">
      <xdr:nvSpPr>
        <xdr:cNvPr id="63" name="テキスト ボックス 62"/>
        <xdr:cNvSpPr txBox="1"/>
      </xdr:nvSpPr>
      <xdr:spPr>
        <a:xfrm>
          <a:off x="2527300" y="266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101041</xdr:rowOff>
    </xdr:from>
    <xdr:to>
      <xdr:col>5</xdr:col>
      <xdr:colOff>34925</xdr:colOff>
      <xdr:row>18</xdr:row>
      <xdr:rowOff>31191</xdr:rowOff>
    </xdr:to>
    <xdr:sp macro="" textlink="">
      <xdr:nvSpPr>
        <xdr:cNvPr id="69" name="円/楕円 68"/>
        <xdr:cNvSpPr/>
      </xdr:nvSpPr>
      <xdr:spPr bwMode="auto">
        <a:xfrm>
          <a:off x="5600700" y="3063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73118</xdr:rowOff>
    </xdr:from>
    <xdr:ext cx="762000" cy="259045"/>
    <xdr:sp macro="" textlink="">
      <xdr:nvSpPr>
        <xdr:cNvPr id="70" name="人口1人当たり決算額の推移該当値テキスト130"/>
        <xdr:cNvSpPr txBox="1"/>
      </xdr:nvSpPr>
      <xdr:spPr>
        <a:xfrm>
          <a:off x="5740400" y="3035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63,196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161354</xdr:rowOff>
    </xdr:from>
    <xdr:to>
      <xdr:col>4</xdr:col>
      <xdr:colOff>520700</xdr:colOff>
      <xdr:row>18</xdr:row>
      <xdr:rowOff>91504</xdr:rowOff>
    </xdr:to>
    <xdr:sp macro="" textlink="">
      <xdr:nvSpPr>
        <xdr:cNvPr id="71" name="円/楕円 70"/>
        <xdr:cNvSpPr/>
      </xdr:nvSpPr>
      <xdr:spPr bwMode="auto">
        <a:xfrm>
          <a:off x="4953000" y="3123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76280</xdr:rowOff>
    </xdr:from>
    <xdr:ext cx="736600" cy="259045"/>
    <xdr:sp macro="" textlink="">
      <xdr:nvSpPr>
        <xdr:cNvPr id="72" name="テキスト ボックス 71"/>
        <xdr:cNvSpPr txBox="1"/>
      </xdr:nvSpPr>
      <xdr:spPr>
        <a:xfrm>
          <a:off x="4622800" y="32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60,030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914</xdr:rowOff>
    </xdr:from>
    <xdr:to>
      <xdr:col>3</xdr:col>
      <xdr:colOff>955675</xdr:colOff>
      <xdr:row>18</xdr:row>
      <xdr:rowOff>102514</xdr:rowOff>
    </xdr:to>
    <xdr:sp macro="" textlink="">
      <xdr:nvSpPr>
        <xdr:cNvPr id="73" name="円/楕円 72"/>
        <xdr:cNvSpPr/>
      </xdr:nvSpPr>
      <xdr:spPr bwMode="auto">
        <a:xfrm>
          <a:off x="4254500" y="3134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87291</xdr:rowOff>
    </xdr:from>
    <xdr:ext cx="762000" cy="259045"/>
    <xdr:sp macro="" textlink="">
      <xdr:nvSpPr>
        <xdr:cNvPr id="74" name="テキスト ボックス 73"/>
        <xdr:cNvSpPr txBox="1"/>
      </xdr:nvSpPr>
      <xdr:spPr>
        <a:xfrm>
          <a:off x="3924300" y="322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59,452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9620</xdr:rowOff>
    </xdr:from>
    <xdr:to>
      <xdr:col>3</xdr:col>
      <xdr:colOff>257175</xdr:colOff>
      <xdr:row>18</xdr:row>
      <xdr:rowOff>111220</xdr:rowOff>
    </xdr:to>
    <xdr:sp macro="" textlink="">
      <xdr:nvSpPr>
        <xdr:cNvPr id="75" name="円/楕円 74"/>
        <xdr:cNvSpPr/>
      </xdr:nvSpPr>
      <xdr:spPr bwMode="auto">
        <a:xfrm>
          <a:off x="3556000" y="3143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95997</xdr:rowOff>
    </xdr:from>
    <xdr:ext cx="762000" cy="259045"/>
    <xdr:sp macro="" textlink="">
      <xdr:nvSpPr>
        <xdr:cNvPr id="76" name="テキスト ボックス 75"/>
        <xdr:cNvSpPr txBox="1"/>
      </xdr:nvSpPr>
      <xdr:spPr>
        <a:xfrm>
          <a:off x="3225800" y="3229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58,995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20803</xdr:rowOff>
    </xdr:from>
    <xdr:to>
      <xdr:col>2</xdr:col>
      <xdr:colOff>692150</xdr:colOff>
      <xdr:row>18</xdr:row>
      <xdr:rowOff>122403</xdr:rowOff>
    </xdr:to>
    <xdr:sp macro="" textlink="">
      <xdr:nvSpPr>
        <xdr:cNvPr id="77" name="円/楕円 76"/>
        <xdr:cNvSpPr/>
      </xdr:nvSpPr>
      <xdr:spPr bwMode="auto">
        <a:xfrm>
          <a:off x="2857500" y="3154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107180</xdr:rowOff>
    </xdr:from>
    <xdr:ext cx="762000" cy="259045"/>
    <xdr:sp macro="" textlink="">
      <xdr:nvSpPr>
        <xdr:cNvPr id="78" name="テキスト ボックス 77"/>
        <xdr:cNvSpPr txBox="1"/>
      </xdr:nvSpPr>
      <xdr:spPr>
        <a:xfrm>
          <a:off x="2527300" y="324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98911</xdr:rowOff>
    </xdr:from>
    <xdr:to>
      <xdr:col>4</xdr:col>
      <xdr:colOff>1117600</xdr:colOff>
      <xdr:row>36</xdr:row>
      <xdr:rowOff>124571</xdr:rowOff>
    </xdr:to>
    <xdr:cxnSp macro="">
      <xdr:nvCxnSpPr>
        <xdr:cNvPr id="115" name="直線コネクタ 114"/>
        <xdr:cNvCxnSpPr/>
      </xdr:nvCxnSpPr>
      <xdr:spPr bwMode="auto">
        <a:xfrm flipV="1">
          <a:off x="5003800" y="7052161"/>
          <a:ext cx="647700" cy="25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203398</xdr:rowOff>
    </xdr:from>
    <xdr:ext cx="762000" cy="259045"/>
    <xdr:sp macro="" textlink="">
      <xdr:nvSpPr>
        <xdr:cNvPr id="116" name="人口1人当たり決算額の推移平均値テキスト445"/>
        <xdr:cNvSpPr txBox="1"/>
      </xdr:nvSpPr>
      <xdr:spPr>
        <a:xfrm>
          <a:off x="5740400" y="681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124571</xdr:rowOff>
    </xdr:from>
    <xdr:to>
      <xdr:col>4</xdr:col>
      <xdr:colOff>469900</xdr:colOff>
      <xdr:row>36</xdr:row>
      <xdr:rowOff>132572</xdr:rowOff>
    </xdr:to>
    <xdr:cxnSp macro="">
      <xdr:nvCxnSpPr>
        <xdr:cNvPr id="118" name="直線コネクタ 117"/>
        <xdr:cNvCxnSpPr/>
      </xdr:nvCxnSpPr>
      <xdr:spPr bwMode="auto">
        <a:xfrm flipV="1">
          <a:off x="4305300" y="7077821"/>
          <a:ext cx="698500" cy="8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250022</xdr:rowOff>
    </xdr:from>
    <xdr:to>
      <xdr:col>4</xdr:col>
      <xdr:colOff>520700</xdr:colOff>
      <xdr:row>36</xdr:row>
      <xdr:rowOff>8722</xdr:rowOff>
    </xdr:to>
    <xdr:sp macro="" textlink="">
      <xdr:nvSpPr>
        <xdr:cNvPr id="119" name="フローチャート : 判断 118"/>
        <xdr:cNvSpPr/>
      </xdr:nvSpPr>
      <xdr:spPr bwMode="auto">
        <a:xfrm>
          <a:off x="4953000" y="6860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18899</xdr:rowOff>
    </xdr:from>
    <xdr:ext cx="736600" cy="259045"/>
    <xdr:sp macro="" textlink="">
      <xdr:nvSpPr>
        <xdr:cNvPr id="120" name="テキスト ボックス 119"/>
        <xdr:cNvSpPr txBox="1"/>
      </xdr:nvSpPr>
      <xdr:spPr>
        <a:xfrm>
          <a:off x="4622800" y="662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18872</xdr:rowOff>
    </xdr:from>
    <xdr:to>
      <xdr:col>3</xdr:col>
      <xdr:colOff>904875</xdr:colOff>
      <xdr:row>36</xdr:row>
      <xdr:rowOff>132572</xdr:rowOff>
    </xdr:to>
    <xdr:cxnSp macro="">
      <xdr:nvCxnSpPr>
        <xdr:cNvPr id="121" name="直線コネクタ 120"/>
        <xdr:cNvCxnSpPr/>
      </xdr:nvCxnSpPr>
      <xdr:spPr bwMode="auto">
        <a:xfrm>
          <a:off x="3606800" y="6972122"/>
          <a:ext cx="698500" cy="113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193443</xdr:rowOff>
    </xdr:from>
    <xdr:to>
      <xdr:col>3</xdr:col>
      <xdr:colOff>955675</xdr:colOff>
      <xdr:row>35</xdr:row>
      <xdr:rowOff>295043</xdr:rowOff>
    </xdr:to>
    <xdr:sp macro="" textlink="">
      <xdr:nvSpPr>
        <xdr:cNvPr id="122" name="フローチャート : 判断 121"/>
        <xdr:cNvSpPr/>
      </xdr:nvSpPr>
      <xdr:spPr bwMode="auto">
        <a:xfrm>
          <a:off x="4254500" y="6803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305220</xdr:rowOff>
    </xdr:from>
    <xdr:ext cx="762000" cy="259045"/>
    <xdr:sp macro="" textlink="">
      <xdr:nvSpPr>
        <xdr:cNvPr id="123" name="テキスト ボックス 122"/>
        <xdr:cNvSpPr txBox="1"/>
      </xdr:nvSpPr>
      <xdr:spPr>
        <a:xfrm>
          <a:off x="3924300" y="657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311909</xdr:rowOff>
    </xdr:from>
    <xdr:to>
      <xdr:col>3</xdr:col>
      <xdr:colOff>206375</xdr:colOff>
      <xdr:row>36</xdr:row>
      <xdr:rowOff>18872</xdr:rowOff>
    </xdr:to>
    <xdr:cxnSp macro="">
      <xdr:nvCxnSpPr>
        <xdr:cNvPr id="124" name="直線コネクタ 123"/>
        <xdr:cNvCxnSpPr/>
      </xdr:nvCxnSpPr>
      <xdr:spPr bwMode="auto">
        <a:xfrm>
          <a:off x="2908300" y="6922259"/>
          <a:ext cx="698500" cy="49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150066</xdr:rowOff>
    </xdr:from>
    <xdr:to>
      <xdr:col>3</xdr:col>
      <xdr:colOff>257175</xdr:colOff>
      <xdr:row>35</xdr:row>
      <xdr:rowOff>251666</xdr:rowOff>
    </xdr:to>
    <xdr:sp macro="" textlink="">
      <xdr:nvSpPr>
        <xdr:cNvPr id="125" name="フローチャート : 判断 124"/>
        <xdr:cNvSpPr/>
      </xdr:nvSpPr>
      <xdr:spPr bwMode="auto">
        <a:xfrm>
          <a:off x="3556000" y="6760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261843</xdr:rowOff>
    </xdr:from>
    <xdr:ext cx="762000" cy="259045"/>
    <xdr:sp macro="" textlink="">
      <xdr:nvSpPr>
        <xdr:cNvPr id="126" name="テキスト ボックス 125"/>
        <xdr:cNvSpPr txBox="1"/>
      </xdr:nvSpPr>
      <xdr:spPr>
        <a:xfrm>
          <a:off x="3225800" y="652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196586</xdr:rowOff>
    </xdr:from>
    <xdr:to>
      <xdr:col>2</xdr:col>
      <xdr:colOff>692150</xdr:colOff>
      <xdr:row>35</xdr:row>
      <xdr:rowOff>298186</xdr:rowOff>
    </xdr:to>
    <xdr:sp macro="" textlink="">
      <xdr:nvSpPr>
        <xdr:cNvPr id="127" name="フローチャート : 判断 126"/>
        <xdr:cNvSpPr/>
      </xdr:nvSpPr>
      <xdr:spPr bwMode="auto">
        <a:xfrm>
          <a:off x="2857500" y="6806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308363</xdr:rowOff>
    </xdr:from>
    <xdr:ext cx="762000" cy="259045"/>
    <xdr:sp macro="" textlink="">
      <xdr:nvSpPr>
        <xdr:cNvPr id="128" name="テキスト ボックス 127"/>
        <xdr:cNvSpPr txBox="1"/>
      </xdr:nvSpPr>
      <xdr:spPr>
        <a:xfrm>
          <a:off x="2527300" y="657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48111</xdr:rowOff>
    </xdr:from>
    <xdr:to>
      <xdr:col>5</xdr:col>
      <xdr:colOff>34925</xdr:colOff>
      <xdr:row>36</xdr:row>
      <xdr:rowOff>149711</xdr:rowOff>
    </xdr:to>
    <xdr:sp macro="" textlink="">
      <xdr:nvSpPr>
        <xdr:cNvPr id="134" name="円/楕円 133"/>
        <xdr:cNvSpPr/>
      </xdr:nvSpPr>
      <xdr:spPr bwMode="auto">
        <a:xfrm>
          <a:off x="5600700" y="7001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20188</xdr:rowOff>
    </xdr:from>
    <xdr:ext cx="762000" cy="259045"/>
    <xdr:sp macro="" textlink="">
      <xdr:nvSpPr>
        <xdr:cNvPr id="135" name="人口1人当たり決算額の推移該当値テキスト445"/>
        <xdr:cNvSpPr txBox="1"/>
      </xdr:nvSpPr>
      <xdr:spPr>
        <a:xfrm>
          <a:off x="5740400" y="697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10,983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73771</xdr:rowOff>
    </xdr:from>
    <xdr:to>
      <xdr:col>4</xdr:col>
      <xdr:colOff>520700</xdr:colOff>
      <xdr:row>37</xdr:row>
      <xdr:rowOff>3921</xdr:rowOff>
    </xdr:to>
    <xdr:sp macro="" textlink="">
      <xdr:nvSpPr>
        <xdr:cNvPr id="136" name="円/楕円 135"/>
        <xdr:cNvSpPr/>
      </xdr:nvSpPr>
      <xdr:spPr bwMode="auto">
        <a:xfrm>
          <a:off x="4953000" y="7027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160148</xdr:rowOff>
    </xdr:from>
    <xdr:ext cx="736600" cy="259045"/>
    <xdr:sp macro="" textlink="">
      <xdr:nvSpPr>
        <xdr:cNvPr id="137" name="テキスト ボックス 136"/>
        <xdr:cNvSpPr txBox="1"/>
      </xdr:nvSpPr>
      <xdr:spPr>
        <a:xfrm>
          <a:off x="4622800" y="7113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81772</xdr:rowOff>
    </xdr:from>
    <xdr:to>
      <xdr:col>3</xdr:col>
      <xdr:colOff>955675</xdr:colOff>
      <xdr:row>37</xdr:row>
      <xdr:rowOff>11922</xdr:rowOff>
    </xdr:to>
    <xdr:sp macro="" textlink="">
      <xdr:nvSpPr>
        <xdr:cNvPr id="138" name="円/楕円 137"/>
        <xdr:cNvSpPr/>
      </xdr:nvSpPr>
      <xdr:spPr bwMode="auto">
        <a:xfrm>
          <a:off x="4254500" y="7035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168149</xdr:rowOff>
    </xdr:from>
    <xdr:ext cx="762000" cy="259045"/>
    <xdr:sp macro="" textlink="">
      <xdr:nvSpPr>
        <xdr:cNvPr id="139" name="テキスト ボックス 138"/>
        <xdr:cNvSpPr txBox="1"/>
      </xdr:nvSpPr>
      <xdr:spPr>
        <a:xfrm>
          <a:off x="3924300" y="712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310972</xdr:rowOff>
    </xdr:from>
    <xdr:to>
      <xdr:col>3</xdr:col>
      <xdr:colOff>257175</xdr:colOff>
      <xdr:row>36</xdr:row>
      <xdr:rowOff>69672</xdr:rowOff>
    </xdr:to>
    <xdr:sp macro="" textlink="">
      <xdr:nvSpPr>
        <xdr:cNvPr id="140" name="円/楕円 139"/>
        <xdr:cNvSpPr/>
      </xdr:nvSpPr>
      <xdr:spPr bwMode="auto">
        <a:xfrm>
          <a:off x="3556000" y="6921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54449</xdr:rowOff>
    </xdr:from>
    <xdr:ext cx="762000" cy="259045"/>
    <xdr:sp macro="" textlink="">
      <xdr:nvSpPr>
        <xdr:cNvPr id="141" name="テキスト ボックス 140"/>
        <xdr:cNvSpPr txBox="1"/>
      </xdr:nvSpPr>
      <xdr:spPr>
        <a:xfrm>
          <a:off x="3225800" y="700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13,784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261109</xdr:rowOff>
    </xdr:from>
    <xdr:to>
      <xdr:col>2</xdr:col>
      <xdr:colOff>692150</xdr:colOff>
      <xdr:row>36</xdr:row>
      <xdr:rowOff>19809</xdr:rowOff>
    </xdr:to>
    <xdr:sp macro="" textlink="">
      <xdr:nvSpPr>
        <xdr:cNvPr id="142" name="円/楕円 141"/>
        <xdr:cNvSpPr/>
      </xdr:nvSpPr>
      <xdr:spPr bwMode="auto">
        <a:xfrm>
          <a:off x="2857500" y="6871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4586</xdr:rowOff>
    </xdr:from>
    <xdr:ext cx="762000" cy="259045"/>
    <xdr:sp macro="" textlink="">
      <xdr:nvSpPr>
        <xdr:cNvPr id="143" name="テキスト ボックス 142"/>
        <xdr:cNvSpPr txBox="1"/>
      </xdr:nvSpPr>
      <xdr:spPr>
        <a:xfrm>
          <a:off x="2527300" y="695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埼玉県白岡市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52,035
51,699
24.92
14,104,132
13,298,591
561,161
9,486,204
11,365,750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166286</xdr:rowOff>
    </xdr:from>
    <xdr:to>
      <xdr:col>6</xdr:col>
      <xdr:colOff>511175</xdr:colOff>
      <xdr:row>38</xdr:row>
      <xdr:rowOff>18107</xdr:rowOff>
    </xdr:to>
    <xdr:cxnSp macro="">
      <xdr:nvCxnSpPr>
        <xdr:cNvPr id="59" name="直線コネクタ 58"/>
        <xdr:cNvCxnSpPr/>
      </xdr:nvCxnSpPr>
      <xdr:spPr>
        <a:xfrm flipV="1">
          <a:off x="3797300" y="6509936"/>
          <a:ext cx="838200" cy="2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40637</xdr:rowOff>
    </xdr:from>
    <xdr:ext cx="534377" cy="259045"/>
    <xdr:sp macro="" textlink="">
      <xdr:nvSpPr>
        <xdr:cNvPr id="60" name="人件費平均値テキスト"/>
        <xdr:cNvSpPr txBox="1"/>
      </xdr:nvSpPr>
      <xdr:spPr>
        <a:xfrm>
          <a:off x="4686300" y="6041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18107</xdr:rowOff>
    </xdr:from>
    <xdr:to>
      <xdr:col>5</xdr:col>
      <xdr:colOff>358775</xdr:colOff>
      <xdr:row>38</xdr:row>
      <xdr:rowOff>50043</xdr:rowOff>
    </xdr:to>
    <xdr:cxnSp macro="">
      <xdr:nvCxnSpPr>
        <xdr:cNvPr id="62" name="直線コネクタ 61"/>
        <xdr:cNvCxnSpPr/>
      </xdr:nvCxnSpPr>
      <xdr:spPr>
        <a:xfrm flipV="1">
          <a:off x="2908300" y="6533207"/>
          <a:ext cx="889000" cy="3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147271</xdr:rowOff>
    </xdr:from>
    <xdr:ext cx="534377" cy="259045"/>
    <xdr:sp macro="" textlink="">
      <xdr:nvSpPr>
        <xdr:cNvPr id="64" name="テキスト ボックス 63"/>
        <xdr:cNvSpPr txBox="1"/>
      </xdr:nvSpPr>
      <xdr:spPr>
        <a:xfrm>
          <a:off x="3530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132431</xdr:rowOff>
    </xdr:from>
    <xdr:to>
      <xdr:col>4</xdr:col>
      <xdr:colOff>155575</xdr:colOff>
      <xdr:row>38</xdr:row>
      <xdr:rowOff>50043</xdr:rowOff>
    </xdr:to>
    <xdr:cxnSp macro="">
      <xdr:nvCxnSpPr>
        <xdr:cNvPr id="65" name="直線コネクタ 64"/>
        <xdr:cNvCxnSpPr/>
      </xdr:nvCxnSpPr>
      <xdr:spPr>
        <a:xfrm>
          <a:off x="2019300" y="6304631"/>
          <a:ext cx="889000" cy="26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41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132431</xdr:rowOff>
    </xdr:from>
    <xdr:to>
      <xdr:col>2</xdr:col>
      <xdr:colOff>638175</xdr:colOff>
      <xdr:row>36</xdr:row>
      <xdr:rowOff>148821</xdr:rowOff>
    </xdr:to>
    <xdr:cxnSp macro="">
      <xdr:nvCxnSpPr>
        <xdr:cNvPr id="68" name="直線コネクタ 67"/>
        <xdr:cNvCxnSpPr/>
      </xdr:nvCxnSpPr>
      <xdr:spPr>
        <a:xfrm flipV="1">
          <a:off x="1130300" y="6304631"/>
          <a:ext cx="889000" cy="1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109209</xdr:rowOff>
    </xdr:from>
    <xdr:ext cx="534377" cy="259045"/>
    <xdr:sp macro="" textlink="">
      <xdr:nvSpPr>
        <xdr:cNvPr id="70" name="テキスト ボックス 69"/>
        <xdr:cNvSpPr txBox="1"/>
      </xdr:nvSpPr>
      <xdr:spPr>
        <a:xfrm>
          <a:off x="1752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122184</xdr:rowOff>
    </xdr:from>
    <xdr:to>
      <xdr:col>1</xdr:col>
      <xdr:colOff>485775</xdr:colOff>
      <xdr:row>36</xdr:row>
      <xdr:rowOff>52334</xdr:rowOff>
    </xdr:to>
    <xdr:sp macro="" textlink="">
      <xdr:nvSpPr>
        <xdr:cNvPr id="71" name="フローチャート : 判断 70"/>
        <xdr:cNvSpPr/>
      </xdr:nvSpPr>
      <xdr:spPr>
        <a:xfrm>
          <a:off x="1079500" y="61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68861</xdr:rowOff>
    </xdr:from>
    <xdr:ext cx="534377" cy="259045"/>
    <xdr:sp macro="" textlink="">
      <xdr:nvSpPr>
        <xdr:cNvPr id="72" name="テキスト ボックス 71"/>
        <xdr:cNvSpPr txBox="1"/>
      </xdr:nvSpPr>
      <xdr:spPr>
        <a:xfrm>
          <a:off x="863111" y="589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115486</xdr:rowOff>
    </xdr:from>
    <xdr:to>
      <xdr:col>6</xdr:col>
      <xdr:colOff>561975</xdr:colOff>
      <xdr:row>38</xdr:row>
      <xdr:rowOff>45636</xdr:rowOff>
    </xdr:to>
    <xdr:sp macro="" textlink="">
      <xdr:nvSpPr>
        <xdr:cNvPr id="78" name="円/楕円 77"/>
        <xdr:cNvSpPr/>
      </xdr:nvSpPr>
      <xdr:spPr>
        <a:xfrm>
          <a:off x="4584700" y="645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93913</xdr:rowOff>
    </xdr:from>
    <xdr:ext cx="534377" cy="259045"/>
    <xdr:sp macro="" textlink="">
      <xdr:nvSpPr>
        <xdr:cNvPr id="79" name="人件費該当値テキスト"/>
        <xdr:cNvSpPr txBox="1"/>
      </xdr:nvSpPr>
      <xdr:spPr>
        <a:xfrm>
          <a:off x="4686300" y="643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46,337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138758</xdr:rowOff>
    </xdr:from>
    <xdr:to>
      <xdr:col>5</xdr:col>
      <xdr:colOff>409575</xdr:colOff>
      <xdr:row>38</xdr:row>
      <xdr:rowOff>68907</xdr:rowOff>
    </xdr:to>
    <xdr:sp macro="" textlink="">
      <xdr:nvSpPr>
        <xdr:cNvPr id="80" name="円/楕円 79"/>
        <xdr:cNvSpPr/>
      </xdr:nvSpPr>
      <xdr:spPr>
        <a:xfrm>
          <a:off x="3746500" y="64824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60034</xdr:rowOff>
    </xdr:from>
    <xdr:ext cx="534377" cy="259045"/>
    <xdr:sp macro="" textlink="">
      <xdr:nvSpPr>
        <xdr:cNvPr id="81" name="テキスト ボックス 80"/>
        <xdr:cNvSpPr txBox="1"/>
      </xdr:nvSpPr>
      <xdr:spPr>
        <a:xfrm>
          <a:off x="3530111" y="657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45,319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170693</xdr:rowOff>
    </xdr:from>
    <xdr:to>
      <xdr:col>4</xdr:col>
      <xdr:colOff>206375</xdr:colOff>
      <xdr:row>38</xdr:row>
      <xdr:rowOff>100843</xdr:rowOff>
    </xdr:to>
    <xdr:sp macro="" textlink="">
      <xdr:nvSpPr>
        <xdr:cNvPr id="82" name="円/楕円 81"/>
        <xdr:cNvSpPr/>
      </xdr:nvSpPr>
      <xdr:spPr>
        <a:xfrm>
          <a:off x="2857500" y="651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91970</xdr:rowOff>
    </xdr:from>
    <xdr:ext cx="534377" cy="259045"/>
    <xdr:sp macro="" textlink="">
      <xdr:nvSpPr>
        <xdr:cNvPr id="83" name="テキスト ボックス 82"/>
        <xdr:cNvSpPr txBox="1"/>
      </xdr:nvSpPr>
      <xdr:spPr>
        <a:xfrm>
          <a:off x="2641111" y="660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43,922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81631</xdr:rowOff>
    </xdr:from>
    <xdr:to>
      <xdr:col>3</xdr:col>
      <xdr:colOff>3175</xdr:colOff>
      <xdr:row>37</xdr:row>
      <xdr:rowOff>11781</xdr:rowOff>
    </xdr:to>
    <xdr:sp macro="" textlink="">
      <xdr:nvSpPr>
        <xdr:cNvPr id="84" name="円/楕円 83"/>
        <xdr:cNvSpPr/>
      </xdr:nvSpPr>
      <xdr:spPr>
        <a:xfrm>
          <a:off x="1968500" y="625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2908</xdr:rowOff>
    </xdr:from>
    <xdr:ext cx="534377" cy="259045"/>
    <xdr:sp macro="" textlink="">
      <xdr:nvSpPr>
        <xdr:cNvPr id="85" name="テキスト ボックス 84"/>
        <xdr:cNvSpPr txBox="1"/>
      </xdr:nvSpPr>
      <xdr:spPr>
        <a:xfrm>
          <a:off x="1752111" y="63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55,318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98021</xdr:rowOff>
    </xdr:from>
    <xdr:to>
      <xdr:col>1</xdr:col>
      <xdr:colOff>485775</xdr:colOff>
      <xdr:row>37</xdr:row>
      <xdr:rowOff>28171</xdr:rowOff>
    </xdr:to>
    <xdr:sp macro="" textlink="">
      <xdr:nvSpPr>
        <xdr:cNvPr id="86" name="円/楕円 85"/>
        <xdr:cNvSpPr/>
      </xdr:nvSpPr>
      <xdr:spPr>
        <a:xfrm>
          <a:off x="1079500" y="627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19298</xdr:rowOff>
    </xdr:from>
    <xdr:ext cx="534377" cy="259045"/>
    <xdr:sp macro="" textlink="">
      <xdr:nvSpPr>
        <xdr:cNvPr id="87" name="テキスト ボックス 86"/>
        <xdr:cNvSpPr txBox="1"/>
      </xdr:nvSpPr>
      <xdr:spPr>
        <a:xfrm>
          <a:off x="863111" y="636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4" name="直線コネクタ 113"/>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5"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6" name="直線コネクタ 115"/>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7"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18" name="直線コネクタ 117"/>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147276</xdr:rowOff>
    </xdr:from>
    <xdr:to>
      <xdr:col>6</xdr:col>
      <xdr:colOff>511175</xdr:colOff>
      <xdr:row>58</xdr:row>
      <xdr:rowOff>113281</xdr:rowOff>
    </xdr:to>
    <xdr:cxnSp macro="">
      <xdr:nvCxnSpPr>
        <xdr:cNvPr id="119" name="直線コネクタ 118"/>
        <xdr:cNvCxnSpPr/>
      </xdr:nvCxnSpPr>
      <xdr:spPr>
        <a:xfrm flipV="1">
          <a:off x="3797300" y="9919926"/>
          <a:ext cx="838200" cy="13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142801</xdr:rowOff>
    </xdr:from>
    <xdr:ext cx="534377" cy="259045"/>
    <xdr:sp macro="" textlink="">
      <xdr:nvSpPr>
        <xdr:cNvPr id="120" name="物件費平均値テキスト"/>
        <xdr:cNvSpPr txBox="1"/>
      </xdr:nvSpPr>
      <xdr:spPr>
        <a:xfrm>
          <a:off x="4686300" y="940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1" name="フローチャート : 判断 120"/>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113281</xdr:rowOff>
    </xdr:from>
    <xdr:to>
      <xdr:col>5</xdr:col>
      <xdr:colOff>358775</xdr:colOff>
      <xdr:row>59</xdr:row>
      <xdr:rowOff>42251</xdr:rowOff>
    </xdr:to>
    <xdr:cxnSp macro="">
      <xdr:nvCxnSpPr>
        <xdr:cNvPr id="122" name="直線コネクタ 121"/>
        <xdr:cNvCxnSpPr/>
      </xdr:nvCxnSpPr>
      <xdr:spPr>
        <a:xfrm flipV="1">
          <a:off x="2908300" y="10057381"/>
          <a:ext cx="889000" cy="10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24794</xdr:rowOff>
    </xdr:from>
    <xdr:to>
      <xdr:col>5</xdr:col>
      <xdr:colOff>409575</xdr:colOff>
      <xdr:row>54</xdr:row>
      <xdr:rowOff>126394</xdr:rowOff>
    </xdr:to>
    <xdr:sp macro="" textlink="">
      <xdr:nvSpPr>
        <xdr:cNvPr id="123" name="フローチャート : 判断 122"/>
        <xdr:cNvSpPr/>
      </xdr:nvSpPr>
      <xdr:spPr>
        <a:xfrm>
          <a:off x="3746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142921</xdr:rowOff>
    </xdr:from>
    <xdr:ext cx="534377" cy="259045"/>
    <xdr:sp macro="" textlink="">
      <xdr:nvSpPr>
        <xdr:cNvPr id="124" name="テキスト ボックス 123"/>
        <xdr:cNvSpPr txBox="1"/>
      </xdr:nvSpPr>
      <xdr:spPr>
        <a:xfrm>
          <a:off x="3530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118800</xdr:rowOff>
    </xdr:from>
    <xdr:to>
      <xdr:col>4</xdr:col>
      <xdr:colOff>155575</xdr:colOff>
      <xdr:row>59</xdr:row>
      <xdr:rowOff>42251</xdr:rowOff>
    </xdr:to>
    <xdr:cxnSp macro="">
      <xdr:nvCxnSpPr>
        <xdr:cNvPr id="125" name="直線コネクタ 124"/>
        <xdr:cNvCxnSpPr/>
      </xdr:nvCxnSpPr>
      <xdr:spPr>
        <a:xfrm>
          <a:off x="2019300" y="10062900"/>
          <a:ext cx="889000" cy="9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9478</xdr:rowOff>
    </xdr:from>
    <xdr:to>
      <xdr:col>4</xdr:col>
      <xdr:colOff>206375</xdr:colOff>
      <xdr:row>54</xdr:row>
      <xdr:rowOff>111078</xdr:rowOff>
    </xdr:to>
    <xdr:sp macro="" textlink="">
      <xdr:nvSpPr>
        <xdr:cNvPr id="126" name="フローチャート : 判断 125"/>
        <xdr:cNvSpPr/>
      </xdr:nvSpPr>
      <xdr:spPr>
        <a:xfrm>
          <a:off x="2857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127605</xdr:rowOff>
    </xdr:from>
    <xdr:ext cx="534377" cy="259045"/>
    <xdr:sp macro="" textlink="">
      <xdr:nvSpPr>
        <xdr:cNvPr id="127" name="テキスト ボックス 126"/>
        <xdr:cNvSpPr txBox="1"/>
      </xdr:nvSpPr>
      <xdr:spPr>
        <a:xfrm>
          <a:off x="2641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66254</xdr:rowOff>
    </xdr:from>
    <xdr:to>
      <xdr:col>2</xdr:col>
      <xdr:colOff>638175</xdr:colOff>
      <xdr:row>58</xdr:row>
      <xdr:rowOff>118800</xdr:rowOff>
    </xdr:to>
    <xdr:cxnSp macro="">
      <xdr:nvCxnSpPr>
        <xdr:cNvPr id="128" name="直線コネクタ 127"/>
        <xdr:cNvCxnSpPr/>
      </xdr:nvCxnSpPr>
      <xdr:spPr>
        <a:xfrm>
          <a:off x="1130300" y="10010354"/>
          <a:ext cx="889000" cy="5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120218</xdr:rowOff>
    </xdr:from>
    <xdr:to>
      <xdr:col>3</xdr:col>
      <xdr:colOff>3175</xdr:colOff>
      <xdr:row>55</xdr:row>
      <xdr:rowOff>50368</xdr:rowOff>
    </xdr:to>
    <xdr:sp macro="" textlink="">
      <xdr:nvSpPr>
        <xdr:cNvPr id="129" name="フローチャート : 判断 128"/>
        <xdr:cNvSpPr/>
      </xdr:nvSpPr>
      <xdr:spPr>
        <a:xfrm>
          <a:off x="1968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66895</xdr:rowOff>
    </xdr:from>
    <xdr:ext cx="534377" cy="259045"/>
    <xdr:sp macro="" textlink="">
      <xdr:nvSpPr>
        <xdr:cNvPr id="130" name="テキスト ボックス 129"/>
        <xdr:cNvSpPr txBox="1"/>
      </xdr:nvSpPr>
      <xdr:spPr>
        <a:xfrm>
          <a:off x="1752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148434</xdr:rowOff>
    </xdr:from>
    <xdr:to>
      <xdr:col>1</xdr:col>
      <xdr:colOff>485775</xdr:colOff>
      <xdr:row>55</xdr:row>
      <xdr:rowOff>78584</xdr:rowOff>
    </xdr:to>
    <xdr:sp macro="" textlink="">
      <xdr:nvSpPr>
        <xdr:cNvPr id="131" name="フローチャート : 判断 130"/>
        <xdr:cNvSpPr/>
      </xdr:nvSpPr>
      <xdr:spPr>
        <a:xfrm>
          <a:off x="1079500" y="940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95111</xdr:rowOff>
    </xdr:from>
    <xdr:ext cx="534377" cy="259045"/>
    <xdr:sp macro="" textlink="">
      <xdr:nvSpPr>
        <xdr:cNvPr id="132" name="テキスト ボックス 131"/>
        <xdr:cNvSpPr txBox="1"/>
      </xdr:nvSpPr>
      <xdr:spPr>
        <a:xfrm>
          <a:off x="863111" y="918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96476</xdr:rowOff>
    </xdr:from>
    <xdr:to>
      <xdr:col>6</xdr:col>
      <xdr:colOff>561975</xdr:colOff>
      <xdr:row>58</xdr:row>
      <xdr:rowOff>26626</xdr:rowOff>
    </xdr:to>
    <xdr:sp macro="" textlink="">
      <xdr:nvSpPr>
        <xdr:cNvPr id="138" name="円/楕円 137"/>
        <xdr:cNvSpPr/>
      </xdr:nvSpPr>
      <xdr:spPr>
        <a:xfrm>
          <a:off x="4584700" y="98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74903</xdr:rowOff>
    </xdr:from>
    <xdr:ext cx="534377" cy="259045"/>
    <xdr:sp macro="" textlink="">
      <xdr:nvSpPr>
        <xdr:cNvPr id="139" name="物件費該当値テキスト"/>
        <xdr:cNvSpPr txBox="1"/>
      </xdr:nvSpPr>
      <xdr:spPr>
        <a:xfrm>
          <a:off x="4686300" y="984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39,018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62481</xdr:rowOff>
    </xdr:from>
    <xdr:to>
      <xdr:col>5</xdr:col>
      <xdr:colOff>409575</xdr:colOff>
      <xdr:row>58</xdr:row>
      <xdr:rowOff>164081</xdr:rowOff>
    </xdr:to>
    <xdr:sp macro="" textlink="">
      <xdr:nvSpPr>
        <xdr:cNvPr id="140" name="円/楕円 139"/>
        <xdr:cNvSpPr/>
      </xdr:nvSpPr>
      <xdr:spPr>
        <a:xfrm>
          <a:off x="3746500" y="1000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155208</xdr:rowOff>
    </xdr:from>
    <xdr:ext cx="534377" cy="259045"/>
    <xdr:sp macro="" textlink="">
      <xdr:nvSpPr>
        <xdr:cNvPr id="141" name="テキスト ボックス 140"/>
        <xdr:cNvSpPr txBox="1"/>
      </xdr:nvSpPr>
      <xdr:spPr>
        <a:xfrm>
          <a:off x="3530111" y="1009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34,809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162901</xdr:rowOff>
    </xdr:from>
    <xdr:to>
      <xdr:col>4</xdr:col>
      <xdr:colOff>206375</xdr:colOff>
      <xdr:row>59</xdr:row>
      <xdr:rowOff>93051</xdr:rowOff>
    </xdr:to>
    <xdr:sp macro="" textlink="">
      <xdr:nvSpPr>
        <xdr:cNvPr id="142" name="円/楕円 141"/>
        <xdr:cNvSpPr/>
      </xdr:nvSpPr>
      <xdr:spPr>
        <a:xfrm>
          <a:off x="2857500" y="101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84178</xdr:rowOff>
    </xdr:from>
    <xdr:ext cx="534377" cy="259045"/>
    <xdr:sp macro="" textlink="">
      <xdr:nvSpPr>
        <xdr:cNvPr id="143" name="テキスト ボックス 142"/>
        <xdr:cNvSpPr txBox="1"/>
      </xdr:nvSpPr>
      <xdr:spPr>
        <a:xfrm>
          <a:off x="2641111" y="1019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31,734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68000</xdr:rowOff>
    </xdr:from>
    <xdr:to>
      <xdr:col>3</xdr:col>
      <xdr:colOff>3175</xdr:colOff>
      <xdr:row>58</xdr:row>
      <xdr:rowOff>169600</xdr:rowOff>
    </xdr:to>
    <xdr:sp macro="" textlink="">
      <xdr:nvSpPr>
        <xdr:cNvPr id="144" name="円/楕円 143"/>
        <xdr:cNvSpPr/>
      </xdr:nvSpPr>
      <xdr:spPr>
        <a:xfrm>
          <a:off x="1968500" y="1001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160727</xdr:rowOff>
    </xdr:from>
    <xdr:ext cx="534377" cy="259045"/>
    <xdr:sp macro="" textlink="">
      <xdr:nvSpPr>
        <xdr:cNvPr id="145" name="テキスト ボックス 144"/>
        <xdr:cNvSpPr txBox="1"/>
      </xdr:nvSpPr>
      <xdr:spPr>
        <a:xfrm>
          <a:off x="1752111" y="1010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15454</xdr:rowOff>
    </xdr:from>
    <xdr:to>
      <xdr:col>1</xdr:col>
      <xdr:colOff>485775</xdr:colOff>
      <xdr:row>58</xdr:row>
      <xdr:rowOff>117054</xdr:rowOff>
    </xdr:to>
    <xdr:sp macro="" textlink="">
      <xdr:nvSpPr>
        <xdr:cNvPr id="146" name="円/楕円 145"/>
        <xdr:cNvSpPr/>
      </xdr:nvSpPr>
      <xdr:spPr>
        <a:xfrm>
          <a:off x="1079500" y="995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108181</xdr:rowOff>
    </xdr:from>
    <xdr:ext cx="534377" cy="259045"/>
    <xdr:sp macro="" textlink="">
      <xdr:nvSpPr>
        <xdr:cNvPr id="147" name="テキスト ボックス 146"/>
        <xdr:cNvSpPr txBox="1"/>
      </xdr:nvSpPr>
      <xdr:spPr>
        <a:xfrm>
          <a:off x="863111" y="1005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71" name="直線コネクタ 170"/>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2"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3" name="直線コネクタ 172"/>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4"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5" name="直線コネクタ 174"/>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100152</xdr:rowOff>
    </xdr:from>
    <xdr:to>
      <xdr:col>6</xdr:col>
      <xdr:colOff>511175</xdr:colOff>
      <xdr:row>78</xdr:row>
      <xdr:rowOff>116917</xdr:rowOff>
    </xdr:to>
    <xdr:cxnSp macro="">
      <xdr:nvCxnSpPr>
        <xdr:cNvPr id="176" name="直線コネクタ 175"/>
        <xdr:cNvCxnSpPr/>
      </xdr:nvCxnSpPr>
      <xdr:spPr>
        <a:xfrm>
          <a:off x="3797300" y="13473252"/>
          <a:ext cx="8382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102557</xdr:rowOff>
    </xdr:from>
    <xdr:ext cx="469744" cy="259045"/>
    <xdr:sp macro="" textlink="">
      <xdr:nvSpPr>
        <xdr:cNvPr id="177" name="維持補修費平均値テキスト"/>
        <xdr:cNvSpPr txBox="1"/>
      </xdr:nvSpPr>
      <xdr:spPr>
        <a:xfrm>
          <a:off x="4686300" y="1313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8" name="フローチャート : 判断 177"/>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93751</xdr:rowOff>
    </xdr:from>
    <xdr:to>
      <xdr:col>5</xdr:col>
      <xdr:colOff>358775</xdr:colOff>
      <xdr:row>78</xdr:row>
      <xdr:rowOff>100152</xdr:rowOff>
    </xdr:to>
    <xdr:cxnSp macro="">
      <xdr:nvCxnSpPr>
        <xdr:cNvPr id="179" name="直線コネクタ 178"/>
        <xdr:cNvCxnSpPr/>
      </xdr:nvCxnSpPr>
      <xdr:spPr>
        <a:xfrm>
          <a:off x="2908300" y="13466851"/>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160680</xdr:rowOff>
    </xdr:from>
    <xdr:to>
      <xdr:col>5</xdr:col>
      <xdr:colOff>409575</xdr:colOff>
      <xdr:row>77</xdr:row>
      <xdr:rowOff>90830</xdr:rowOff>
    </xdr:to>
    <xdr:sp macro="" textlink="">
      <xdr:nvSpPr>
        <xdr:cNvPr id="180" name="フローチャート : 判断 179"/>
        <xdr:cNvSpPr/>
      </xdr:nvSpPr>
      <xdr:spPr>
        <a:xfrm>
          <a:off x="3746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107357</xdr:rowOff>
    </xdr:from>
    <xdr:ext cx="469744" cy="259045"/>
    <xdr:sp macro="" textlink="">
      <xdr:nvSpPr>
        <xdr:cNvPr id="181" name="テキスト ボックス 180"/>
        <xdr:cNvSpPr txBox="1"/>
      </xdr:nvSpPr>
      <xdr:spPr>
        <a:xfrm>
          <a:off x="3562427"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89027</xdr:rowOff>
    </xdr:from>
    <xdr:to>
      <xdr:col>4</xdr:col>
      <xdr:colOff>155575</xdr:colOff>
      <xdr:row>78</xdr:row>
      <xdr:rowOff>93751</xdr:rowOff>
    </xdr:to>
    <xdr:cxnSp macro="">
      <xdr:nvCxnSpPr>
        <xdr:cNvPr id="182" name="直線コネクタ 181"/>
        <xdr:cNvCxnSpPr/>
      </xdr:nvCxnSpPr>
      <xdr:spPr>
        <a:xfrm>
          <a:off x="2019300" y="13462127"/>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3784</xdr:rowOff>
    </xdr:from>
    <xdr:to>
      <xdr:col>4</xdr:col>
      <xdr:colOff>206375</xdr:colOff>
      <xdr:row>77</xdr:row>
      <xdr:rowOff>105384</xdr:rowOff>
    </xdr:to>
    <xdr:sp macro="" textlink="">
      <xdr:nvSpPr>
        <xdr:cNvPr id="183" name="フローチャート : 判断 182"/>
        <xdr:cNvSpPr/>
      </xdr:nvSpPr>
      <xdr:spPr>
        <a:xfrm>
          <a:off x="2857500" y="132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121911</xdr:rowOff>
    </xdr:from>
    <xdr:ext cx="469744" cy="259045"/>
    <xdr:sp macro="" textlink="">
      <xdr:nvSpPr>
        <xdr:cNvPr id="184" name="テキスト ボックス 183"/>
        <xdr:cNvSpPr txBox="1"/>
      </xdr:nvSpPr>
      <xdr:spPr>
        <a:xfrm>
          <a:off x="2673427" y="1298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89027</xdr:rowOff>
    </xdr:from>
    <xdr:to>
      <xdr:col>2</xdr:col>
      <xdr:colOff>638175</xdr:colOff>
      <xdr:row>78</xdr:row>
      <xdr:rowOff>98933</xdr:rowOff>
    </xdr:to>
    <xdr:cxnSp macro="">
      <xdr:nvCxnSpPr>
        <xdr:cNvPr id="185" name="直線コネクタ 184"/>
        <xdr:cNvCxnSpPr/>
      </xdr:nvCxnSpPr>
      <xdr:spPr>
        <a:xfrm flipV="1">
          <a:off x="1130300" y="13462127"/>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168377</xdr:rowOff>
    </xdr:from>
    <xdr:to>
      <xdr:col>3</xdr:col>
      <xdr:colOff>3175</xdr:colOff>
      <xdr:row>77</xdr:row>
      <xdr:rowOff>98527</xdr:rowOff>
    </xdr:to>
    <xdr:sp macro="" textlink="">
      <xdr:nvSpPr>
        <xdr:cNvPr id="186" name="フローチャート : 判断 185"/>
        <xdr:cNvSpPr/>
      </xdr:nvSpPr>
      <xdr:spPr>
        <a:xfrm>
          <a:off x="1968500" y="1319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115054</xdr:rowOff>
    </xdr:from>
    <xdr:ext cx="469744" cy="259045"/>
    <xdr:sp macro="" textlink="">
      <xdr:nvSpPr>
        <xdr:cNvPr id="187" name="テキスト ボックス 186"/>
        <xdr:cNvSpPr txBox="1"/>
      </xdr:nvSpPr>
      <xdr:spPr>
        <a:xfrm>
          <a:off x="1784427" y="1297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88" name="フローチャート : 判断 187"/>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20947</xdr:rowOff>
    </xdr:from>
    <xdr:ext cx="469744" cy="259045"/>
    <xdr:sp macro="" textlink="">
      <xdr:nvSpPr>
        <xdr:cNvPr id="189" name="テキスト ボックス 188"/>
        <xdr:cNvSpPr txBox="1"/>
      </xdr:nvSpPr>
      <xdr:spPr>
        <a:xfrm>
          <a:off x="895427" y="13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66117</xdr:rowOff>
    </xdr:from>
    <xdr:to>
      <xdr:col>6</xdr:col>
      <xdr:colOff>561975</xdr:colOff>
      <xdr:row>78</xdr:row>
      <xdr:rowOff>167717</xdr:rowOff>
    </xdr:to>
    <xdr:sp macro="" textlink="">
      <xdr:nvSpPr>
        <xdr:cNvPr id="195" name="円/楕円 194"/>
        <xdr:cNvSpPr/>
      </xdr:nvSpPr>
      <xdr:spPr>
        <a:xfrm>
          <a:off x="4584700" y="1343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152494</xdr:rowOff>
    </xdr:from>
    <xdr:ext cx="469744" cy="259045"/>
    <xdr:sp macro="" textlink="">
      <xdr:nvSpPr>
        <xdr:cNvPr id="196" name="維持補修費該当値テキスト"/>
        <xdr:cNvSpPr txBox="1"/>
      </xdr:nvSpPr>
      <xdr:spPr>
        <a:xfrm>
          <a:off x="4686300" y="1335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49352</xdr:rowOff>
    </xdr:from>
    <xdr:to>
      <xdr:col>5</xdr:col>
      <xdr:colOff>409575</xdr:colOff>
      <xdr:row>78</xdr:row>
      <xdr:rowOff>150952</xdr:rowOff>
    </xdr:to>
    <xdr:sp macro="" textlink="">
      <xdr:nvSpPr>
        <xdr:cNvPr id="197" name="円/楕円 196"/>
        <xdr:cNvSpPr/>
      </xdr:nvSpPr>
      <xdr:spPr>
        <a:xfrm>
          <a:off x="3746500" y="134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142079</xdr:rowOff>
    </xdr:from>
    <xdr:ext cx="469744" cy="259045"/>
    <xdr:sp macro="" textlink="">
      <xdr:nvSpPr>
        <xdr:cNvPr id="198" name="テキスト ボックス 197"/>
        <xdr:cNvSpPr txBox="1"/>
      </xdr:nvSpPr>
      <xdr:spPr>
        <a:xfrm>
          <a:off x="3562427" y="1351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42951</xdr:rowOff>
    </xdr:from>
    <xdr:to>
      <xdr:col>4</xdr:col>
      <xdr:colOff>206375</xdr:colOff>
      <xdr:row>78</xdr:row>
      <xdr:rowOff>144551</xdr:rowOff>
    </xdr:to>
    <xdr:sp macro="" textlink="">
      <xdr:nvSpPr>
        <xdr:cNvPr id="199" name="円/楕円 198"/>
        <xdr:cNvSpPr/>
      </xdr:nvSpPr>
      <xdr:spPr>
        <a:xfrm>
          <a:off x="2857500" y="1341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135678</xdr:rowOff>
    </xdr:from>
    <xdr:ext cx="469744" cy="259045"/>
    <xdr:sp macro="" textlink="">
      <xdr:nvSpPr>
        <xdr:cNvPr id="200" name="テキスト ボックス 199"/>
        <xdr:cNvSpPr txBox="1"/>
      </xdr:nvSpPr>
      <xdr:spPr>
        <a:xfrm>
          <a:off x="2673427" y="1350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38227</xdr:rowOff>
    </xdr:from>
    <xdr:to>
      <xdr:col>3</xdr:col>
      <xdr:colOff>3175</xdr:colOff>
      <xdr:row>78</xdr:row>
      <xdr:rowOff>139827</xdr:rowOff>
    </xdr:to>
    <xdr:sp macro="" textlink="">
      <xdr:nvSpPr>
        <xdr:cNvPr id="201" name="円/楕円 200"/>
        <xdr:cNvSpPr/>
      </xdr:nvSpPr>
      <xdr:spPr>
        <a:xfrm>
          <a:off x="1968500" y="1341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130954</xdr:rowOff>
    </xdr:from>
    <xdr:ext cx="469744" cy="259045"/>
    <xdr:sp macro="" textlink="">
      <xdr:nvSpPr>
        <xdr:cNvPr id="202" name="テキスト ボックス 201"/>
        <xdr:cNvSpPr txBox="1"/>
      </xdr:nvSpPr>
      <xdr:spPr>
        <a:xfrm>
          <a:off x="1784427" y="1350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48133</xdr:rowOff>
    </xdr:from>
    <xdr:to>
      <xdr:col>1</xdr:col>
      <xdr:colOff>485775</xdr:colOff>
      <xdr:row>78</xdr:row>
      <xdr:rowOff>149733</xdr:rowOff>
    </xdr:to>
    <xdr:sp macro="" textlink="">
      <xdr:nvSpPr>
        <xdr:cNvPr id="203" name="円/楕円 202"/>
        <xdr:cNvSpPr/>
      </xdr:nvSpPr>
      <xdr:spPr>
        <a:xfrm>
          <a:off x="1079500" y="1342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140860</xdr:rowOff>
    </xdr:from>
    <xdr:ext cx="469744" cy="259045"/>
    <xdr:sp macro="" textlink="">
      <xdr:nvSpPr>
        <xdr:cNvPr id="204" name="テキスト ボックス 203"/>
        <xdr:cNvSpPr txBox="1"/>
      </xdr:nvSpPr>
      <xdr:spPr>
        <a:xfrm>
          <a:off x="895427" y="1351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9" name="直線コネクタ 228"/>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30"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31" name="直線コネクタ 230"/>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2"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3" name="直線コネクタ 232"/>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126695</xdr:rowOff>
    </xdr:from>
    <xdr:to>
      <xdr:col>6</xdr:col>
      <xdr:colOff>511175</xdr:colOff>
      <xdr:row>97</xdr:row>
      <xdr:rowOff>155803</xdr:rowOff>
    </xdr:to>
    <xdr:cxnSp macro="">
      <xdr:nvCxnSpPr>
        <xdr:cNvPr id="234" name="直線コネクタ 233"/>
        <xdr:cNvCxnSpPr/>
      </xdr:nvCxnSpPr>
      <xdr:spPr>
        <a:xfrm flipV="1">
          <a:off x="3797300" y="16757345"/>
          <a:ext cx="838200" cy="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166667</xdr:rowOff>
    </xdr:from>
    <xdr:ext cx="534377" cy="259045"/>
    <xdr:sp macro="" textlink="">
      <xdr:nvSpPr>
        <xdr:cNvPr id="235" name="扶助費平均値テキスト"/>
        <xdr:cNvSpPr txBox="1"/>
      </xdr:nvSpPr>
      <xdr:spPr>
        <a:xfrm>
          <a:off x="4686300" y="1611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6" name="フローチャート : 判断 235"/>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155803</xdr:rowOff>
    </xdr:from>
    <xdr:to>
      <xdr:col>5</xdr:col>
      <xdr:colOff>358775</xdr:colOff>
      <xdr:row>98</xdr:row>
      <xdr:rowOff>23533</xdr:rowOff>
    </xdr:to>
    <xdr:cxnSp macro="">
      <xdr:nvCxnSpPr>
        <xdr:cNvPr id="237" name="直線コネクタ 236"/>
        <xdr:cNvCxnSpPr/>
      </xdr:nvCxnSpPr>
      <xdr:spPr>
        <a:xfrm flipV="1">
          <a:off x="2908300" y="16786453"/>
          <a:ext cx="889000" cy="3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23901</xdr:rowOff>
    </xdr:from>
    <xdr:to>
      <xdr:col>5</xdr:col>
      <xdr:colOff>409575</xdr:colOff>
      <xdr:row>95</xdr:row>
      <xdr:rowOff>125501</xdr:rowOff>
    </xdr:to>
    <xdr:sp macro="" textlink="">
      <xdr:nvSpPr>
        <xdr:cNvPr id="238" name="フローチャート : 判断 237"/>
        <xdr:cNvSpPr/>
      </xdr:nvSpPr>
      <xdr:spPr>
        <a:xfrm>
          <a:off x="3746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142028</xdr:rowOff>
    </xdr:from>
    <xdr:ext cx="534377" cy="259045"/>
    <xdr:sp macro="" textlink="">
      <xdr:nvSpPr>
        <xdr:cNvPr id="239" name="テキスト ボックス 238"/>
        <xdr:cNvSpPr txBox="1"/>
      </xdr:nvSpPr>
      <xdr:spPr>
        <a:xfrm>
          <a:off x="3530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23533</xdr:rowOff>
    </xdr:from>
    <xdr:to>
      <xdr:col>4</xdr:col>
      <xdr:colOff>155575</xdr:colOff>
      <xdr:row>98</xdr:row>
      <xdr:rowOff>131014</xdr:rowOff>
    </xdr:to>
    <xdr:cxnSp macro="">
      <xdr:nvCxnSpPr>
        <xdr:cNvPr id="240" name="直線コネクタ 239"/>
        <xdr:cNvCxnSpPr/>
      </xdr:nvCxnSpPr>
      <xdr:spPr>
        <a:xfrm flipV="1">
          <a:off x="2019300" y="16825633"/>
          <a:ext cx="889000" cy="10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101702</xdr:rowOff>
    </xdr:from>
    <xdr:to>
      <xdr:col>4</xdr:col>
      <xdr:colOff>206375</xdr:colOff>
      <xdr:row>96</xdr:row>
      <xdr:rowOff>31852</xdr:rowOff>
    </xdr:to>
    <xdr:sp macro="" textlink="">
      <xdr:nvSpPr>
        <xdr:cNvPr id="241" name="フローチャート : 判断 240"/>
        <xdr:cNvSpPr/>
      </xdr:nvSpPr>
      <xdr:spPr>
        <a:xfrm>
          <a:off x="2857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48379</xdr:rowOff>
    </xdr:from>
    <xdr:ext cx="534377" cy="259045"/>
    <xdr:sp macro="" textlink="">
      <xdr:nvSpPr>
        <xdr:cNvPr id="242" name="テキスト ボックス 241"/>
        <xdr:cNvSpPr txBox="1"/>
      </xdr:nvSpPr>
      <xdr:spPr>
        <a:xfrm>
          <a:off x="2641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131014</xdr:rowOff>
    </xdr:from>
    <xdr:to>
      <xdr:col>2</xdr:col>
      <xdr:colOff>638175</xdr:colOff>
      <xdr:row>99</xdr:row>
      <xdr:rowOff>23800</xdr:rowOff>
    </xdr:to>
    <xdr:cxnSp macro="">
      <xdr:nvCxnSpPr>
        <xdr:cNvPr id="243" name="直線コネクタ 242"/>
        <xdr:cNvCxnSpPr/>
      </xdr:nvCxnSpPr>
      <xdr:spPr>
        <a:xfrm flipV="1">
          <a:off x="1130300" y="16933114"/>
          <a:ext cx="889000" cy="6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120650</xdr:rowOff>
    </xdr:from>
    <xdr:to>
      <xdr:col>3</xdr:col>
      <xdr:colOff>3175</xdr:colOff>
      <xdr:row>96</xdr:row>
      <xdr:rowOff>50800</xdr:rowOff>
    </xdr:to>
    <xdr:sp macro="" textlink="">
      <xdr:nvSpPr>
        <xdr:cNvPr id="244" name="フローチャート : 判断 243"/>
        <xdr:cNvSpPr/>
      </xdr:nvSpPr>
      <xdr:spPr>
        <a:xfrm>
          <a:off x="1968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67327</xdr:rowOff>
    </xdr:from>
    <xdr:ext cx="534377" cy="259045"/>
    <xdr:sp macro="" textlink="">
      <xdr:nvSpPr>
        <xdr:cNvPr id="245" name="テキスト ボックス 244"/>
        <xdr:cNvSpPr txBox="1"/>
      </xdr:nvSpPr>
      <xdr:spPr>
        <a:xfrm>
          <a:off x="1752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88531</xdr:rowOff>
    </xdr:from>
    <xdr:to>
      <xdr:col>1</xdr:col>
      <xdr:colOff>485775</xdr:colOff>
      <xdr:row>98</xdr:row>
      <xdr:rowOff>18681</xdr:rowOff>
    </xdr:to>
    <xdr:sp macro="" textlink="">
      <xdr:nvSpPr>
        <xdr:cNvPr id="246" name="フローチャート : 判断 245"/>
        <xdr:cNvSpPr/>
      </xdr:nvSpPr>
      <xdr:spPr>
        <a:xfrm>
          <a:off x="1079500" y="1671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35208</xdr:rowOff>
    </xdr:from>
    <xdr:ext cx="534377" cy="259045"/>
    <xdr:sp macro="" textlink="">
      <xdr:nvSpPr>
        <xdr:cNvPr id="247" name="テキスト ボックス 246"/>
        <xdr:cNvSpPr txBox="1"/>
      </xdr:nvSpPr>
      <xdr:spPr>
        <a:xfrm>
          <a:off x="863111" y="1649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75895</xdr:rowOff>
    </xdr:from>
    <xdr:to>
      <xdr:col>6</xdr:col>
      <xdr:colOff>561975</xdr:colOff>
      <xdr:row>98</xdr:row>
      <xdr:rowOff>6045</xdr:rowOff>
    </xdr:to>
    <xdr:sp macro="" textlink="">
      <xdr:nvSpPr>
        <xdr:cNvPr id="253" name="円/楕円 252"/>
        <xdr:cNvSpPr/>
      </xdr:nvSpPr>
      <xdr:spPr>
        <a:xfrm>
          <a:off x="4584700" y="1670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162272</xdr:rowOff>
    </xdr:from>
    <xdr:ext cx="534377" cy="259045"/>
    <xdr:sp macro="" textlink="">
      <xdr:nvSpPr>
        <xdr:cNvPr id="254" name="扶助費該当値テキスト"/>
        <xdr:cNvSpPr txBox="1"/>
      </xdr:nvSpPr>
      <xdr:spPr>
        <a:xfrm>
          <a:off x="4686300" y="1662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50,524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105003</xdr:rowOff>
    </xdr:from>
    <xdr:to>
      <xdr:col>5</xdr:col>
      <xdr:colOff>409575</xdr:colOff>
      <xdr:row>98</xdr:row>
      <xdr:rowOff>35153</xdr:rowOff>
    </xdr:to>
    <xdr:sp macro="" textlink="">
      <xdr:nvSpPr>
        <xdr:cNvPr id="255" name="円/楕円 254"/>
        <xdr:cNvSpPr/>
      </xdr:nvSpPr>
      <xdr:spPr>
        <a:xfrm>
          <a:off x="3746500" y="1673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26280</xdr:rowOff>
    </xdr:from>
    <xdr:ext cx="534377" cy="259045"/>
    <xdr:sp macro="" textlink="">
      <xdr:nvSpPr>
        <xdr:cNvPr id="256" name="テキスト ボックス 255"/>
        <xdr:cNvSpPr txBox="1"/>
      </xdr:nvSpPr>
      <xdr:spPr>
        <a:xfrm>
          <a:off x="3530111" y="1682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48,232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144183</xdr:rowOff>
    </xdr:from>
    <xdr:to>
      <xdr:col>4</xdr:col>
      <xdr:colOff>206375</xdr:colOff>
      <xdr:row>98</xdr:row>
      <xdr:rowOff>74333</xdr:rowOff>
    </xdr:to>
    <xdr:sp macro="" textlink="">
      <xdr:nvSpPr>
        <xdr:cNvPr id="257" name="円/楕円 256"/>
        <xdr:cNvSpPr/>
      </xdr:nvSpPr>
      <xdr:spPr>
        <a:xfrm>
          <a:off x="2857500" y="1677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65460</xdr:rowOff>
    </xdr:from>
    <xdr:ext cx="534377" cy="259045"/>
    <xdr:sp macro="" textlink="">
      <xdr:nvSpPr>
        <xdr:cNvPr id="258" name="テキスト ボックス 257"/>
        <xdr:cNvSpPr txBox="1"/>
      </xdr:nvSpPr>
      <xdr:spPr>
        <a:xfrm>
          <a:off x="2641111" y="1686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45,147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80214</xdr:rowOff>
    </xdr:from>
    <xdr:to>
      <xdr:col>3</xdr:col>
      <xdr:colOff>3175</xdr:colOff>
      <xdr:row>99</xdr:row>
      <xdr:rowOff>10364</xdr:rowOff>
    </xdr:to>
    <xdr:sp macro="" textlink="">
      <xdr:nvSpPr>
        <xdr:cNvPr id="259" name="円/楕円 258"/>
        <xdr:cNvSpPr/>
      </xdr:nvSpPr>
      <xdr:spPr>
        <a:xfrm>
          <a:off x="1968500" y="1688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1491</xdr:rowOff>
    </xdr:from>
    <xdr:ext cx="534377" cy="259045"/>
    <xdr:sp macro="" textlink="">
      <xdr:nvSpPr>
        <xdr:cNvPr id="260" name="テキスト ボックス 259"/>
        <xdr:cNvSpPr txBox="1"/>
      </xdr:nvSpPr>
      <xdr:spPr>
        <a:xfrm>
          <a:off x="1752111" y="1697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36,684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144450</xdr:rowOff>
    </xdr:from>
    <xdr:to>
      <xdr:col>1</xdr:col>
      <xdr:colOff>485775</xdr:colOff>
      <xdr:row>99</xdr:row>
      <xdr:rowOff>74600</xdr:rowOff>
    </xdr:to>
    <xdr:sp macro="" textlink="">
      <xdr:nvSpPr>
        <xdr:cNvPr id="261" name="円/楕円 260"/>
        <xdr:cNvSpPr/>
      </xdr:nvSpPr>
      <xdr:spPr>
        <a:xfrm>
          <a:off x="1079500" y="1694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65727</xdr:rowOff>
    </xdr:from>
    <xdr:ext cx="534377" cy="259045"/>
    <xdr:sp macro="" textlink="">
      <xdr:nvSpPr>
        <xdr:cNvPr id="262" name="テキスト ボックス 261"/>
        <xdr:cNvSpPr txBox="1"/>
      </xdr:nvSpPr>
      <xdr:spPr>
        <a:xfrm>
          <a:off x="863111" y="1703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6" name="直線コネクタ 285"/>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7"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8" name="直線コネクタ 287"/>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9"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90" name="直線コネクタ 289"/>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114440</xdr:rowOff>
    </xdr:from>
    <xdr:to>
      <xdr:col>15</xdr:col>
      <xdr:colOff>180975</xdr:colOff>
      <xdr:row>36</xdr:row>
      <xdr:rowOff>116116</xdr:rowOff>
    </xdr:to>
    <xdr:cxnSp macro="">
      <xdr:nvCxnSpPr>
        <xdr:cNvPr id="291" name="直線コネクタ 290"/>
        <xdr:cNvCxnSpPr/>
      </xdr:nvCxnSpPr>
      <xdr:spPr>
        <a:xfrm flipV="1">
          <a:off x="9639300" y="6286640"/>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58488</xdr:rowOff>
    </xdr:from>
    <xdr:ext cx="534377" cy="259045"/>
    <xdr:sp macro="" textlink="">
      <xdr:nvSpPr>
        <xdr:cNvPr id="292" name="補助費等平均値テキスト"/>
        <xdr:cNvSpPr txBox="1"/>
      </xdr:nvSpPr>
      <xdr:spPr>
        <a:xfrm>
          <a:off x="10528300" y="605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3" name="フローチャート : 判断 292"/>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110884</xdr:rowOff>
    </xdr:from>
    <xdr:to>
      <xdr:col>14</xdr:col>
      <xdr:colOff>28575</xdr:colOff>
      <xdr:row>36</xdr:row>
      <xdr:rowOff>116116</xdr:rowOff>
    </xdr:to>
    <xdr:cxnSp macro="">
      <xdr:nvCxnSpPr>
        <xdr:cNvPr id="294" name="直線コネクタ 293"/>
        <xdr:cNvCxnSpPr/>
      </xdr:nvCxnSpPr>
      <xdr:spPr>
        <a:xfrm>
          <a:off x="8750300" y="6283084"/>
          <a:ext cx="889000" cy="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124947</xdr:rowOff>
    </xdr:from>
    <xdr:ext cx="534377" cy="259045"/>
    <xdr:sp macro="" textlink="">
      <xdr:nvSpPr>
        <xdr:cNvPr id="296" name="テキスト ボックス 295"/>
        <xdr:cNvSpPr txBox="1"/>
      </xdr:nvSpPr>
      <xdr:spPr>
        <a:xfrm>
          <a:off x="9372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110884</xdr:rowOff>
    </xdr:from>
    <xdr:to>
      <xdr:col>12</xdr:col>
      <xdr:colOff>511175</xdr:colOff>
      <xdr:row>37</xdr:row>
      <xdr:rowOff>145643</xdr:rowOff>
    </xdr:to>
    <xdr:cxnSp macro="">
      <xdr:nvCxnSpPr>
        <xdr:cNvPr id="297" name="直線コネクタ 296"/>
        <xdr:cNvCxnSpPr/>
      </xdr:nvCxnSpPr>
      <xdr:spPr>
        <a:xfrm flipV="1">
          <a:off x="7861300" y="6283084"/>
          <a:ext cx="889000" cy="20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83024</xdr:rowOff>
    </xdr:from>
    <xdr:ext cx="534377" cy="259045"/>
    <xdr:sp macro="" textlink="">
      <xdr:nvSpPr>
        <xdr:cNvPr id="299" name="テキスト ボックス 298"/>
        <xdr:cNvSpPr txBox="1"/>
      </xdr:nvSpPr>
      <xdr:spPr>
        <a:xfrm>
          <a:off x="8483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145643</xdr:rowOff>
    </xdr:from>
    <xdr:to>
      <xdr:col>11</xdr:col>
      <xdr:colOff>307975</xdr:colOff>
      <xdr:row>37</xdr:row>
      <xdr:rowOff>154622</xdr:rowOff>
    </xdr:to>
    <xdr:cxnSp macro="">
      <xdr:nvCxnSpPr>
        <xdr:cNvPr id="300" name="直線コネクタ 299"/>
        <xdr:cNvCxnSpPr/>
      </xdr:nvCxnSpPr>
      <xdr:spPr>
        <a:xfrm flipV="1">
          <a:off x="6972300" y="6489293"/>
          <a:ext cx="889000" cy="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121975</xdr:rowOff>
    </xdr:from>
    <xdr:ext cx="534377" cy="259045"/>
    <xdr:sp macro="" textlink="">
      <xdr:nvSpPr>
        <xdr:cNvPr id="302" name="テキスト ボックス 301"/>
        <xdr:cNvSpPr txBox="1"/>
      </xdr:nvSpPr>
      <xdr:spPr>
        <a:xfrm>
          <a:off x="7594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161798</xdr:rowOff>
    </xdr:from>
    <xdr:to>
      <xdr:col>10</xdr:col>
      <xdr:colOff>155575</xdr:colOff>
      <xdr:row>36</xdr:row>
      <xdr:rowOff>91948</xdr:rowOff>
    </xdr:to>
    <xdr:sp macro="" textlink="">
      <xdr:nvSpPr>
        <xdr:cNvPr id="303" name="フローチャート : 判断 302"/>
        <xdr:cNvSpPr/>
      </xdr:nvSpPr>
      <xdr:spPr>
        <a:xfrm>
          <a:off x="6921500" y="616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108475</xdr:rowOff>
    </xdr:from>
    <xdr:ext cx="534377" cy="259045"/>
    <xdr:sp macro="" textlink="">
      <xdr:nvSpPr>
        <xdr:cNvPr id="304" name="テキスト ボックス 303"/>
        <xdr:cNvSpPr txBox="1"/>
      </xdr:nvSpPr>
      <xdr:spPr>
        <a:xfrm>
          <a:off x="6705111" y="593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63640</xdr:rowOff>
    </xdr:from>
    <xdr:to>
      <xdr:col>15</xdr:col>
      <xdr:colOff>231775</xdr:colOff>
      <xdr:row>36</xdr:row>
      <xdr:rowOff>165240</xdr:rowOff>
    </xdr:to>
    <xdr:sp macro="" textlink="">
      <xdr:nvSpPr>
        <xdr:cNvPr id="310" name="円/楕円 309"/>
        <xdr:cNvSpPr/>
      </xdr:nvSpPr>
      <xdr:spPr>
        <a:xfrm>
          <a:off x="10426700" y="623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42067</xdr:rowOff>
    </xdr:from>
    <xdr:ext cx="534377" cy="259045"/>
    <xdr:sp macro="" textlink="">
      <xdr:nvSpPr>
        <xdr:cNvPr id="311" name="補助費等該当値テキスト"/>
        <xdr:cNvSpPr txBox="1"/>
      </xdr:nvSpPr>
      <xdr:spPr>
        <a:xfrm>
          <a:off x="10528300" y="621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34,989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65316</xdr:rowOff>
    </xdr:from>
    <xdr:to>
      <xdr:col>14</xdr:col>
      <xdr:colOff>79375</xdr:colOff>
      <xdr:row>36</xdr:row>
      <xdr:rowOff>166916</xdr:rowOff>
    </xdr:to>
    <xdr:sp macro="" textlink="">
      <xdr:nvSpPr>
        <xdr:cNvPr id="312" name="円/楕円 311"/>
        <xdr:cNvSpPr/>
      </xdr:nvSpPr>
      <xdr:spPr>
        <a:xfrm>
          <a:off x="9588500" y="623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158043</xdr:rowOff>
    </xdr:from>
    <xdr:ext cx="534377" cy="259045"/>
    <xdr:sp macro="" textlink="">
      <xdr:nvSpPr>
        <xdr:cNvPr id="313" name="テキスト ボックス 312"/>
        <xdr:cNvSpPr txBox="1"/>
      </xdr:nvSpPr>
      <xdr:spPr>
        <a:xfrm>
          <a:off x="9372111" y="633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34,857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60084</xdr:rowOff>
    </xdr:from>
    <xdr:to>
      <xdr:col>12</xdr:col>
      <xdr:colOff>561975</xdr:colOff>
      <xdr:row>36</xdr:row>
      <xdr:rowOff>161684</xdr:rowOff>
    </xdr:to>
    <xdr:sp macro="" textlink="">
      <xdr:nvSpPr>
        <xdr:cNvPr id="314" name="円/楕円 313"/>
        <xdr:cNvSpPr/>
      </xdr:nvSpPr>
      <xdr:spPr>
        <a:xfrm>
          <a:off x="8699500" y="623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152811</xdr:rowOff>
    </xdr:from>
    <xdr:ext cx="534377" cy="259045"/>
    <xdr:sp macro="" textlink="">
      <xdr:nvSpPr>
        <xdr:cNvPr id="315" name="テキスト ボックス 314"/>
        <xdr:cNvSpPr txBox="1"/>
      </xdr:nvSpPr>
      <xdr:spPr>
        <a:xfrm>
          <a:off x="8483111" y="632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35,269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94843</xdr:rowOff>
    </xdr:from>
    <xdr:to>
      <xdr:col>11</xdr:col>
      <xdr:colOff>358775</xdr:colOff>
      <xdr:row>38</xdr:row>
      <xdr:rowOff>24994</xdr:rowOff>
    </xdr:to>
    <xdr:sp macro="" textlink="">
      <xdr:nvSpPr>
        <xdr:cNvPr id="316" name="円/楕円 315"/>
        <xdr:cNvSpPr/>
      </xdr:nvSpPr>
      <xdr:spPr>
        <a:xfrm>
          <a:off x="7810500" y="64384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16121</xdr:rowOff>
    </xdr:from>
    <xdr:ext cx="534377" cy="259045"/>
    <xdr:sp macro="" textlink="">
      <xdr:nvSpPr>
        <xdr:cNvPr id="317" name="テキスト ボックス 316"/>
        <xdr:cNvSpPr txBox="1"/>
      </xdr:nvSpPr>
      <xdr:spPr>
        <a:xfrm>
          <a:off x="7594111" y="653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19,032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103822</xdr:rowOff>
    </xdr:from>
    <xdr:to>
      <xdr:col>10</xdr:col>
      <xdr:colOff>155575</xdr:colOff>
      <xdr:row>38</xdr:row>
      <xdr:rowOff>33972</xdr:rowOff>
    </xdr:to>
    <xdr:sp macro="" textlink="">
      <xdr:nvSpPr>
        <xdr:cNvPr id="318" name="円/楕円 317"/>
        <xdr:cNvSpPr/>
      </xdr:nvSpPr>
      <xdr:spPr>
        <a:xfrm>
          <a:off x="6921500" y="644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25099</xdr:rowOff>
    </xdr:from>
    <xdr:ext cx="534377" cy="259045"/>
    <xdr:sp macro="" textlink="">
      <xdr:nvSpPr>
        <xdr:cNvPr id="319" name="テキスト ボックス 318"/>
        <xdr:cNvSpPr txBox="1"/>
      </xdr:nvSpPr>
      <xdr:spPr>
        <a:xfrm>
          <a:off x="6705111" y="654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18,325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3" name="直線コネクタ 342"/>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4"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5" name="直線コネクタ 344"/>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6"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7" name="直線コネクタ 346"/>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126136</xdr:rowOff>
    </xdr:from>
    <xdr:to>
      <xdr:col>15</xdr:col>
      <xdr:colOff>180975</xdr:colOff>
      <xdr:row>58</xdr:row>
      <xdr:rowOff>130559</xdr:rowOff>
    </xdr:to>
    <xdr:cxnSp macro="">
      <xdr:nvCxnSpPr>
        <xdr:cNvPr id="348" name="直線コネクタ 347"/>
        <xdr:cNvCxnSpPr/>
      </xdr:nvCxnSpPr>
      <xdr:spPr>
        <a:xfrm flipV="1">
          <a:off x="9639300" y="10070236"/>
          <a:ext cx="838200" cy="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7848</xdr:rowOff>
    </xdr:from>
    <xdr:ext cx="534377" cy="259045"/>
    <xdr:sp macro="" textlink="">
      <xdr:nvSpPr>
        <xdr:cNvPr id="349" name="普通建設事業費平均値テキスト"/>
        <xdr:cNvSpPr txBox="1"/>
      </xdr:nvSpPr>
      <xdr:spPr>
        <a:xfrm>
          <a:off x="10528300" y="978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50" name="フローチャート : 判断 349"/>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130559</xdr:rowOff>
    </xdr:from>
    <xdr:to>
      <xdr:col>14</xdr:col>
      <xdr:colOff>28575</xdr:colOff>
      <xdr:row>58</xdr:row>
      <xdr:rowOff>139285</xdr:rowOff>
    </xdr:to>
    <xdr:cxnSp macro="">
      <xdr:nvCxnSpPr>
        <xdr:cNvPr id="351" name="直線コネクタ 350"/>
        <xdr:cNvCxnSpPr/>
      </xdr:nvCxnSpPr>
      <xdr:spPr>
        <a:xfrm flipV="1">
          <a:off x="8750300" y="10074659"/>
          <a:ext cx="889000" cy="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84118</xdr:rowOff>
    </xdr:from>
    <xdr:to>
      <xdr:col>14</xdr:col>
      <xdr:colOff>79375</xdr:colOff>
      <xdr:row>58</xdr:row>
      <xdr:rowOff>14268</xdr:rowOff>
    </xdr:to>
    <xdr:sp macro="" textlink="">
      <xdr:nvSpPr>
        <xdr:cNvPr id="352" name="フローチャート : 判断 351"/>
        <xdr:cNvSpPr/>
      </xdr:nvSpPr>
      <xdr:spPr>
        <a:xfrm>
          <a:off x="9588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30795</xdr:rowOff>
    </xdr:from>
    <xdr:ext cx="534377" cy="259045"/>
    <xdr:sp macro="" textlink="">
      <xdr:nvSpPr>
        <xdr:cNvPr id="353" name="テキスト ボックス 352"/>
        <xdr:cNvSpPr txBox="1"/>
      </xdr:nvSpPr>
      <xdr:spPr>
        <a:xfrm>
          <a:off x="9372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107033</xdr:rowOff>
    </xdr:from>
    <xdr:to>
      <xdr:col>12</xdr:col>
      <xdr:colOff>511175</xdr:colOff>
      <xdr:row>58</xdr:row>
      <xdr:rowOff>139285</xdr:rowOff>
    </xdr:to>
    <xdr:cxnSp macro="">
      <xdr:nvCxnSpPr>
        <xdr:cNvPr id="354" name="直線コネクタ 353"/>
        <xdr:cNvCxnSpPr/>
      </xdr:nvCxnSpPr>
      <xdr:spPr>
        <a:xfrm>
          <a:off x="7861300" y="10051133"/>
          <a:ext cx="889000" cy="3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92877</xdr:rowOff>
    </xdr:from>
    <xdr:to>
      <xdr:col>12</xdr:col>
      <xdr:colOff>561975</xdr:colOff>
      <xdr:row>58</xdr:row>
      <xdr:rowOff>23027</xdr:rowOff>
    </xdr:to>
    <xdr:sp macro="" textlink="">
      <xdr:nvSpPr>
        <xdr:cNvPr id="355" name="フローチャート : 判断 354"/>
        <xdr:cNvSpPr/>
      </xdr:nvSpPr>
      <xdr:spPr>
        <a:xfrm>
          <a:off x="8699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39554</xdr:rowOff>
    </xdr:from>
    <xdr:ext cx="534377" cy="259045"/>
    <xdr:sp macro="" textlink="">
      <xdr:nvSpPr>
        <xdr:cNvPr id="356" name="テキスト ボックス 355"/>
        <xdr:cNvSpPr txBox="1"/>
      </xdr:nvSpPr>
      <xdr:spPr>
        <a:xfrm>
          <a:off x="8483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107033</xdr:rowOff>
    </xdr:from>
    <xdr:to>
      <xdr:col>11</xdr:col>
      <xdr:colOff>307975</xdr:colOff>
      <xdr:row>58</xdr:row>
      <xdr:rowOff>129390</xdr:rowOff>
    </xdr:to>
    <xdr:cxnSp macro="">
      <xdr:nvCxnSpPr>
        <xdr:cNvPr id="357" name="直線コネクタ 356"/>
        <xdr:cNvCxnSpPr/>
      </xdr:nvCxnSpPr>
      <xdr:spPr>
        <a:xfrm flipV="1">
          <a:off x="6972300" y="10051133"/>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142697</xdr:rowOff>
    </xdr:from>
    <xdr:to>
      <xdr:col>11</xdr:col>
      <xdr:colOff>358775</xdr:colOff>
      <xdr:row>58</xdr:row>
      <xdr:rowOff>72847</xdr:rowOff>
    </xdr:to>
    <xdr:sp macro="" textlink="">
      <xdr:nvSpPr>
        <xdr:cNvPr id="358" name="フローチャート : 判断 357"/>
        <xdr:cNvSpPr/>
      </xdr:nvSpPr>
      <xdr:spPr>
        <a:xfrm>
          <a:off x="7810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89374</xdr:rowOff>
    </xdr:from>
    <xdr:ext cx="534377" cy="259045"/>
    <xdr:sp macro="" textlink="">
      <xdr:nvSpPr>
        <xdr:cNvPr id="359" name="テキスト ボックス 358"/>
        <xdr:cNvSpPr txBox="1"/>
      </xdr:nvSpPr>
      <xdr:spPr>
        <a:xfrm>
          <a:off x="7594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1884</xdr:rowOff>
    </xdr:from>
    <xdr:to>
      <xdr:col>10</xdr:col>
      <xdr:colOff>155575</xdr:colOff>
      <xdr:row>58</xdr:row>
      <xdr:rowOff>103484</xdr:rowOff>
    </xdr:to>
    <xdr:sp macro="" textlink="">
      <xdr:nvSpPr>
        <xdr:cNvPr id="360" name="フローチャート : 判断 359"/>
        <xdr:cNvSpPr/>
      </xdr:nvSpPr>
      <xdr:spPr>
        <a:xfrm>
          <a:off x="6921500" y="994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120011</xdr:rowOff>
    </xdr:from>
    <xdr:ext cx="534377" cy="259045"/>
    <xdr:sp macro="" textlink="">
      <xdr:nvSpPr>
        <xdr:cNvPr id="361" name="テキスト ボックス 360"/>
        <xdr:cNvSpPr txBox="1"/>
      </xdr:nvSpPr>
      <xdr:spPr>
        <a:xfrm>
          <a:off x="6705111" y="972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75336</xdr:rowOff>
    </xdr:from>
    <xdr:to>
      <xdr:col>15</xdr:col>
      <xdr:colOff>231775</xdr:colOff>
      <xdr:row>59</xdr:row>
      <xdr:rowOff>5486</xdr:rowOff>
    </xdr:to>
    <xdr:sp macro="" textlink="">
      <xdr:nvSpPr>
        <xdr:cNvPr id="367" name="円/楕円 366"/>
        <xdr:cNvSpPr/>
      </xdr:nvSpPr>
      <xdr:spPr>
        <a:xfrm>
          <a:off x="10426700" y="100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161713</xdr:rowOff>
    </xdr:from>
    <xdr:ext cx="534377" cy="259045"/>
    <xdr:sp macro="" textlink="">
      <xdr:nvSpPr>
        <xdr:cNvPr id="368" name="普通建設事業費該当値テキスト"/>
        <xdr:cNvSpPr txBox="1"/>
      </xdr:nvSpPr>
      <xdr:spPr>
        <a:xfrm>
          <a:off x="10528300" y="993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23,560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79759</xdr:rowOff>
    </xdr:from>
    <xdr:to>
      <xdr:col>14</xdr:col>
      <xdr:colOff>79375</xdr:colOff>
      <xdr:row>59</xdr:row>
      <xdr:rowOff>9909</xdr:rowOff>
    </xdr:to>
    <xdr:sp macro="" textlink="">
      <xdr:nvSpPr>
        <xdr:cNvPr id="369" name="円/楕円 368"/>
        <xdr:cNvSpPr/>
      </xdr:nvSpPr>
      <xdr:spPr>
        <a:xfrm>
          <a:off x="9588500" y="1002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1036</xdr:rowOff>
    </xdr:from>
    <xdr:ext cx="534377" cy="259045"/>
    <xdr:sp macro="" textlink="">
      <xdr:nvSpPr>
        <xdr:cNvPr id="370" name="テキスト ボックス 369"/>
        <xdr:cNvSpPr txBox="1"/>
      </xdr:nvSpPr>
      <xdr:spPr>
        <a:xfrm>
          <a:off x="9372111" y="1011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22,399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88485</xdr:rowOff>
    </xdr:from>
    <xdr:to>
      <xdr:col>12</xdr:col>
      <xdr:colOff>561975</xdr:colOff>
      <xdr:row>59</xdr:row>
      <xdr:rowOff>18635</xdr:rowOff>
    </xdr:to>
    <xdr:sp macro="" textlink="">
      <xdr:nvSpPr>
        <xdr:cNvPr id="371" name="円/楕円 370"/>
        <xdr:cNvSpPr/>
      </xdr:nvSpPr>
      <xdr:spPr>
        <a:xfrm>
          <a:off x="8699500" y="1003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9762</xdr:rowOff>
    </xdr:from>
    <xdr:ext cx="534377" cy="259045"/>
    <xdr:sp macro="" textlink="">
      <xdr:nvSpPr>
        <xdr:cNvPr id="372" name="テキスト ボックス 371"/>
        <xdr:cNvSpPr txBox="1"/>
      </xdr:nvSpPr>
      <xdr:spPr>
        <a:xfrm>
          <a:off x="8483111" y="101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20,109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56233</xdr:rowOff>
    </xdr:from>
    <xdr:to>
      <xdr:col>11</xdr:col>
      <xdr:colOff>358775</xdr:colOff>
      <xdr:row>58</xdr:row>
      <xdr:rowOff>157833</xdr:rowOff>
    </xdr:to>
    <xdr:sp macro="" textlink="">
      <xdr:nvSpPr>
        <xdr:cNvPr id="373" name="円/楕円 372"/>
        <xdr:cNvSpPr/>
      </xdr:nvSpPr>
      <xdr:spPr>
        <a:xfrm>
          <a:off x="7810500" y="1000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148960</xdr:rowOff>
    </xdr:from>
    <xdr:ext cx="534377" cy="259045"/>
    <xdr:sp macro="" textlink="">
      <xdr:nvSpPr>
        <xdr:cNvPr id="374" name="テキスト ボックス 373"/>
        <xdr:cNvSpPr txBox="1"/>
      </xdr:nvSpPr>
      <xdr:spPr>
        <a:xfrm>
          <a:off x="7594111" y="1009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28,574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78590</xdr:rowOff>
    </xdr:from>
    <xdr:to>
      <xdr:col>10</xdr:col>
      <xdr:colOff>155575</xdr:colOff>
      <xdr:row>59</xdr:row>
      <xdr:rowOff>8740</xdr:rowOff>
    </xdr:to>
    <xdr:sp macro="" textlink="">
      <xdr:nvSpPr>
        <xdr:cNvPr id="375" name="円/楕円 374"/>
        <xdr:cNvSpPr/>
      </xdr:nvSpPr>
      <xdr:spPr>
        <a:xfrm>
          <a:off x="6921500" y="1002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171317</xdr:rowOff>
    </xdr:from>
    <xdr:ext cx="534377" cy="259045"/>
    <xdr:sp macro="" textlink="">
      <xdr:nvSpPr>
        <xdr:cNvPr id="376" name="テキスト ボックス 375"/>
        <xdr:cNvSpPr txBox="1"/>
      </xdr:nvSpPr>
      <xdr:spPr>
        <a:xfrm>
          <a:off x="6705111" y="1011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6" name="直線コネクタ 395"/>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9"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400" name="直線コネクタ 399"/>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136111</xdr:rowOff>
    </xdr:from>
    <xdr:to>
      <xdr:col>15</xdr:col>
      <xdr:colOff>180975</xdr:colOff>
      <xdr:row>77</xdr:row>
      <xdr:rowOff>144980</xdr:rowOff>
    </xdr:to>
    <xdr:cxnSp macro="">
      <xdr:nvCxnSpPr>
        <xdr:cNvPr id="401" name="直線コネクタ 400"/>
        <xdr:cNvCxnSpPr/>
      </xdr:nvCxnSpPr>
      <xdr:spPr>
        <a:xfrm>
          <a:off x="9639300" y="13337761"/>
          <a:ext cx="838200" cy="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56559</xdr:rowOff>
    </xdr:from>
    <xdr:ext cx="534377" cy="259045"/>
    <xdr:sp macro="" textlink="">
      <xdr:nvSpPr>
        <xdr:cNvPr id="402" name="普通建設事業費 （ うち新規整備　）平均値テキスト"/>
        <xdr:cNvSpPr txBox="1"/>
      </xdr:nvSpPr>
      <xdr:spPr>
        <a:xfrm>
          <a:off x="10528300" y="13086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3" name="フローチャート : 判断 402"/>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157308</xdr:rowOff>
    </xdr:from>
    <xdr:to>
      <xdr:col>14</xdr:col>
      <xdr:colOff>79375</xdr:colOff>
      <xdr:row>77</xdr:row>
      <xdr:rowOff>87458</xdr:rowOff>
    </xdr:to>
    <xdr:sp macro="" textlink="">
      <xdr:nvSpPr>
        <xdr:cNvPr id="404" name="フローチャート : 判断 403"/>
        <xdr:cNvSpPr/>
      </xdr:nvSpPr>
      <xdr:spPr>
        <a:xfrm>
          <a:off x="9588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103985</xdr:rowOff>
    </xdr:from>
    <xdr:ext cx="534377" cy="259045"/>
    <xdr:sp macro="" textlink="">
      <xdr:nvSpPr>
        <xdr:cNvPr id="405" name="テキスト ボックス 404"/>
        <xdr:cNvSpPr txBox="1"/>
      </xdr:nvSpPr>
      <xdr:spPr>
        <a:xfrm>
          <a:off x="9372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94180</xdr:rowOff>
    </xdr:from>
    <xdr:to>
      <xdr:col>15</xdr:col>
      <xdr:colOff>231775</xdr:colOff>
      <xdr:row>78</xdr:row>
      <xdr:rowOff>24330</xdr:rowOff>
    </xdr:to>
    <xdr:sp macro="" textlink="">
      <xdr:nvSpPr>
        <xdr:cNvPr id="411" name="円/楕円 410"/>
        <xdr:cNvSpPr/>
      </xdr:nvSpPr>
      <xdr:spPr>
        <a:xfrm>
          <a:off x="10426700" y="1329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12108</xdr:rowOff>
    </xdr:from>
    <xdr:ext cx="469744" cy="259045"/>
    <xdr:sp macro="" textlink="">
      <xdr:nvSpPr>
        <xdr:cNvPr id="412" name="普通建設事業費 （ うち新規整備　）該当値テキスト"/>
        <xdr:cNvSpPr txBox="1"/>
      </xdr:nvSpPr>
      <xdr:spPr>
        <a:xfrm>
          <a:off x="10528300" y="1321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9,076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85311</xdr:rowOff>
    </xdr:from>
    <xdr:to>
      <xdr:col>14</xdr:col>
      <xdr:colOff>79375</xdr:colOff>
      <xdr:row>78</xdr:row>
      <xdr:rowOff>15461</xdr:rowOff>
    </xdr:to>
    <xdr:sp macro="" textlink="">
      <xdr:nvSpPr>
        <xdr:cNvPr id="413" name="円/楕円 412"/>
        <xdr:cNvSpPr/>
      </xdr:nvSpPr>
      <xdr:spPr>
        <a:xfrm>
          <a:off x="9588500" y="132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6588</xdr:rowOff>
    </xdr:from>
    <xdr:ext cx="534377" cy="259045"/>
    <xdr:sp macro="" textlink="">
      <xdr:nvSpPr>
        <xdr:cNvPr id="414" name="テキスト ボックス 413"/>
        <xdr:cNvSpPr txBox="1"/>
      </xdr:nvSpPr>
      <xdr:spPr>
        <a:xfrm>
          <a:off x="9372111" y="1337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13,056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40" name="直線コネクタ 439"/>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1"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2" name="直線コネクタ 441"/>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3"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4" name="直線コネクタ 443"/>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91988</xdr:rowOff>
    </xdr:from>
    <xdr:to>
      <xdr:col>15</xdr:col>
      <xdr:colOff>180975</xdr:colOff>
      <xdr:row>99</xdr:row>
      <xdr:rowOff>11652</xdr:rowOff>
    </xdr:to>
    <xdr:cxnSp macro="">
      <xdr:nvCxnSpPr>
        <xdr:cNvPr id="445" name="直線コネクタ 444"/>
        <xdr:cNvCxnSpPr/>
      </xdr:nvCxnSpPr>
      <xdr:spPr>
        <a:xfrm>
          <a:off x="9639300" y="16894088"/>
          <a:ext cx="838200" cy="9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11127</xdr:rowOff>
    </xdr:from>
    <xdr:ext cx="534377" cy="259045"/>
    <xdr:sp macro="" textlink="">
      <xdr:nvSpPr>
        <xdr:cNvPr id="446" name="普通建設事業費 （ うち更新整備　）平均値テキスト"/>
        <xdr:cNvSpPr txBox="1"/>
      </xdr:nvSpPr>
      <xdr:spPr>
        <a:xfrm>
          <a:off x="10528300" y="16298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7" name="フローチャート : 判断 446"/>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63297</xdr:rowOff>
    </xdr:from>
    <xdr:to>
      <xdr:col>14</xdr:col>
      <xdr:colOff>79375</xdr:colOff>
      <xdr:row>94</xdr:row>
      <xdr:rowOff>164897</xdr:rowOff>
    </xdr:to>
    <xdr:sp macro="" textlink="">
      <xdr:nvSpPr>
        <xdr:cNvPr id="448" name="フローチャート : 判断 447"/>
        <xdr:cNvSpPr/>
      </xdr:nvSpPr>
      <xdr:spPr>
        <a:xfrm>
          <a:off x="9588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9974</xdr:rowOff>
    </xdr:from>
    <xdr:ext cx="534377" cy="259045"/>
    <xdr:sp macro="" textlink="">
      <xdr:nvSpPr>
        <xdr:cNvPr id="449" name="テキスト ボックス 448"/>
        <xdr:cNvSpPr txBox="1"/>
      </xdr:nvSpPr>
      <xdr:spPr>
        <a:xfrm>
          <a:off x="9372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132302</xdr:rowOff>
    </xdr:from>
    <xdr:to>
      <xdr:col>15</xdr:col>
      <xdr:colOff>231775</xdr:colOff>
      <xdr:row>99</xdr:row>
      <xdr:rowOff>62452</xdr:rowOff>
    </xdr:to>
    <xdr:sp macro="" textlink="">
      <xdr:nvSpPr>
        <xdr:cNvPr id="455" name="円/楕円 454"/>
        <xdr:cNvSpPr/>
      </xdr:nvSpPr>
      <xdr:spPr>
        <a:xfrm>
          <a:off x="10426700" y="1693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47229</xdr:rowOff>
    </xdr:from>
    <xdr:ext cx="469744" cy="259045"/>
    <xdr:sp macro="" textlink="">
      <xdr:nvSpPr>
        <xdr:cNvPr id="456" name="普通建設事業費 （ うち更新整備　）該当値テキスト"/>
        <xdr:cNvSpPr txBox="1"/>
      </xdr:nvSpPr>
      <xdr:spPr>
        <a:xfrm>
          <a:off x="10528300" y="1684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41188</xdr:rowOff>
    </xdr:from>
    <xdr:to>
      <xdr:col>14</xdr:col>
      <xdr:colOff>79375</xdr:colOff>
      <xdr:row>98</xdr:row>
      <xdr:rowOff>142788</xdr:rowOff>
    </xdr:to>
    <xdr:sp macro="" textlink="">
      <xdr:nvSpPr>
        <xdr:cNvPr id="457" name="円/楕円 456"/>
        <xdr:cNvSpPr/>
      </xdr:nvSpPr>
      <xdr:spPr>
        <a:xfrm>
          <a:off x="9588500" y="1684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133915</xdr:rowOff>
    </xdr:from>
    <xdr:ext cx="469744" cy="259045"/>
    <xdr:sp macro="" textlink="">
      <xdr:nvSpPr>
        <xdr:cNvPr id="458" name="テキスト ボックス 457"/>
        <xdr:cNvSpPr txBox="1"/>
      </xdr:nvSpPr>
      <xdr:spPr>
        <a:xfrm>
          <a:off x="9404427" y="1693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2" name="テキスト ボックス 47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4" name="テキスト ボックス 47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6" name="テキスト ボックス 47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2" name="直線コネクタ 481"/>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4" name="直線コネクタ 48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5"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6" name="直線コネクタ 485"/>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87" name="直線コネクタ 48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132732</xdr:rowOff>
    </xdr:from>
    <xdr:ext cx="378565" cy="259045"/>
    <xdr:sp macro="" textlink="">
      <xdr:nvSpPr>
        <xdr:cNvPr id="488" name="災害復旧事業費平均値テキスト"/>
        <xdr:cNvSpPr txBox="1"/>
      </xdr:nvSpPr>
      <xdr:spPr>
        <a:xfrm>
          <a:off x="16370300" y="6476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89" name="フローチャート : 判断 488"/>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0" name="直線コネクタ 48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14097</xdr:rowOff>
    </xdr:from>
    <xdr:to>
      <xdr:col>22</xdr:col>
      <xdr:colOff>415925</xdr:colOff>
      <xdr:row>36</xdr:row>
      <xdr:rowOff>115697</xdr:rowOff>
    </xdr:to>
    <xdr:sp macro="" textlink="">
      <xdr:nvSpPr>
        <xdr:cNvPr id="491" name="フローチャート : 判断 490"/>
        <xdr:cNvSpPr/>
      </xdr:nvSpPr>
      <xdr:spPr>
        <a:xfrm>
          <a:off x="15430500" y="618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132224</xdr:rowOff>
    </xdr:from>
    <xdr:ext cx="469744" cy="259045"/>
    <xdr:sp macro="" textlink="">
      <xdr:nvSpPr>
        <xdr:cNvPr id="492" name="テキスト ボックス 491"/>
        <xdr:cNvSpPr txBox="1"/>
      </xdr:nvSpPr>
      <xdr:spPr>
        <a:xfrm>
          <a:off x="15246427" y="596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93" name="直線コネクタ 49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148844</xdr:rowOff>
    </xdr:from>
    <xdr:to>
      <xdr:col>21</xdr:col>
      <xdr:colOff>212725</xdr:colOff>
      <xdr:row>36</xdr:row>
      <xdr:rowOff>78994</xdr:rowOff>
    </xdr:to>
    <xdr:sp macro="" textlink="">
      <xdr:nvSpPr>
        <xdr:cNvPr id="494" name="フローチャート : 判断 493"/>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95521</xdr:rowOff>
    </xdr:from>
    <xdr:ext cx="469744" cy="259045"/>
    <xdr:sp macro="" textlink="">
      <xdr:nvSpPr>
        <xdr:cNvPr id="495" name="テキスト ボックス 494"/>
        <xdr:cNvSpPr txBox="1"/>
      </xdr:nvSpPr>
      <xdr:spPr>
        <a:xfrm>
          <a:off x="14357427"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24130</xdr:rowOff>
    </xdr:from>
    <xdr:to>
      <xdr:col>19</xdr:col>
      <xdr:colOff>644525</xdr:colOff>
      <xdr:row>39</xdr:row>
      <xdr:rowOff>44450</xdr:rowOff>
    </xdr:to>
    <xdr:cxnSp macro="">
      <xdr:nvCxnSpPr>
        <xdr:cNvPr id="496" name="直線コネクタ 495"/>
        <xdr:cNvCxnSpPr/>
      </xdr:nvCxnSpPr>
      <xdr:spPr>
        <a:xfrm>
          <a:off x="12814300" y="671068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68072</xdr:rowOff>
    </xdr:from>
    <xdr:to>
      <xdr:col>20</xdr:col>
      <xdr:colOff>9525</xdr:colOff>
      <xdr:row>35</xdr:row>
      <xdr:rowOff>169672</xdr:rowOff>
    </xdr:to>
    <xdr:sp macro="" textlink="">
      <xdr:nvSpPr>
        <xdr:cNvPr id="497" name="フローチャート : 判断 496"/>
        <xdr:cNvSpPr/>
      </xdr:nvSpPr>
      <xdr:spPr>
        <a:xfrm>
          <a:off x="13652500" y="606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14749</xdr:rowOff>
    </xdr:from>
    <xdr:ext cx="469744" cy="259045"/>
    <xdr:sp macro="" textlink="">
      <xdr:nvSpPr>
        <xdr:cNvPr id="498" name="テキスト ボックス 497"/>
        <xdr:cNvSpPr txBox="1"/>
      </xdr:nvSpPr>
      <xdr:spPr>
        <a:xfrm>
          <a:off x="13468427" y="58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58801</xdr:rowOff>
    </xdr:from>
    <xdr:to>
      <xdr:col>18</xdr:col>
      <xdr:colOff>492125</xdr:colOff>
      <xdr:row>36</xdr:row>
      <xdr:rowOff>160401</xdr:rowOff>
    </xdr:to>
    <xdr:sp macro="" textlink="">
      <xdr:nvSpPr>
        <xdr:cNvPr id="499" name="フローチャート : 判断 498"/>
        <xdr:cNvSpPr/>
      </xdr:nvSpPr>
      <xdr:spPr>
        <a:xfrm>
          <a:off x="12763500" y="623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5478</xdr:rowOff>
    </xdr:from>
    <xdr:ext cx="469744" cy="259045"/>
    <xdr:sp macro="" textlink="">
      <xdr:nvSpPr>
        <xdr:cNvPr id="500" name="テキスト ボックス 499"/>
        <xdr:cNvSpPr txBox="1"/>
      </xdr:nvSpPr>
      <xdr:spPr>
        <a:xfrm>
          <a:off x="12579427" y="6006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6" name="円/楕円 50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88282</xdr:rowOff>
    </xdr:from>
    <xdr:ext cx="249299" cy="259045"/>
    <xdr:sp macro="" textlink="">
      <xdr:nvSpPr>
        <xdr:cNvPr id="507" name="災害復旧事業費該当値テキスト"/>
        <xdr:cNvSpPr txBox="1"/>
      </xdr:nvSpPr>
      <xdr:spPr>
        <a:xfrm>
          <a:off x="16370300" y="6603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8" name="円/楕円 50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9" name="テキスト ボックス 508"/>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0" name="円/楕円 50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1" name="テキスト ボックス 510"/>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2" name="円/楕円 51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3" name="テキスト ボックス 512"/>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144780</xdr:rowOff>
    </xdr:from>
    <xdr:to>
      <xdr:col>18</xdr:col>
      <xdr:colOff>492125</xdr:colOff>
      <xdr:row>39</xdr:row>
      <xdr:rowOff>74930</xdr:rowOff>
    </xdr:to>
    <xdr:sp macro="" textlink="">
      <xdr:nvSpPr>
        <xdr:cNvPr id="514" name="円/楕円 513"/>
        <xdr:cNvSpPr/>
      </xdr:nvSpPr>
      <xdr:spPr>
        <a:xfrm>
          <a:off x="127635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66057</xdr:rowOff>
    </xdr:from>
    <xdr:ext cx="378565" cy="259045"/>
    <xdr:sp macro="" textlink="">
      <xdr:nvSpPr>
        <xdr:cNvPr id="515" name="テキスト ボックス 514"/>
        <xdr:cNvSpPr txBox="1"/>
      </xdr:nvSpPr>
      <xdr:spPr>
        <a:xfrm>
          <a:off x="12625017" y="6752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5" name="直線コネクタ 57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6" name="テキスト ボックス 57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7" name="直線コネクタ 57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8" name="テキスト ボックス 57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9" name="直線コネクタ 57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0" name="テキスト ボックス 57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1" name="直線コネクタ 58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2" name="テキスト ボックス 58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3" name="直線コネクタ 58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4" name="テキスト ボックス 58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5" name="直線コネクタ 58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6" name="テキスト ボックス 58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90" name="直線コネクタ 589"/>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91"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92" name="直線コネクタ 591"/>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3"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4" name="直線コネクタ 593"/>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23768</xdr:rowOff>
    </xdr:from>
    <xdr:to>
      <xdr:col>23</xdr:col>
      <xdr:colOff>517525</xdr:colOff>
      <xdr:row>77</xdr:row>
      <xdr:rowOff>49223</xdr:rowOff>
    </xdr:to>
    <xdr:cxnSp macro="">
      <xdr:nvCxnSpPr>
        <xdr:cNvPr id="595" name="直線コネクタ 594"/>
        <xdr:cNvCxnSpPr/>
      </xdr:nvCxnSpPr>
      <xdr:spPr>
        <a:xfrm>
          <a:off x="15481300" y="13225418"/>
          <a:ext cx="838200" cy="2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14018</xdr:rowOff>
    </xdr:from>
    <xdr:ext cx="534377" cy="259045"/>
    <xdr:sp macro="" textlink="">
      <xdr:nvSpPr>
        <xdr:cNvPr id="596" name="公債費平均値テキスト"/>
        <xdr:cNvSpPr txBox="1"/>
      </xdr:nvSpPr>
      <xdr:spPr>
        <a:xfrm>
          <a:off x="16370300" y="128727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7" name="フローチャート : 判断 596"/>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23768</xdr:rowOff>
    </xdr:from>
    <xdr:to>
      <xdr:col>22</xdr:col>
      <xdr:colOff>365125</xdr:colOff>
      <xdr:row>77</xdr:row>
      <xdr:rowOff>27065</xdr:rowOff>
    </xdr:to>
    <xdr:cxnSp macro="">
      <xdr:nvCxnSpPr>
        <xdr:cNvPr id="598" name="直線コネクタ 597"/>
        <xdr:cNvCxnSpPr/>
      </xdr:nvCxnSpPr>
      <xdr:spPr>
        <a:xfrm flipV="1">
          <a:off x="14592300" y="13225418"/>
          <a:ext cx="889000" cy="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599" name="フローチャート : 判断 598"/>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117432</xdr:rowOff>
    </xdr:from>
    <xdr:ext cx="534377" cy="259045"/>
    <xdr:sp macro="" textlink="">
      <xdr:nvSpPr>
        <xdr:cNvPr id="600" name="テキスト ボックス 599"/>
        <xdr:cNvSpPr txBox="1"/>
      </xdr:nvSpPr>
      <xdr:spPr>
        <a:xfrm>
          <a:off x="15214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24650</xdr:rowOff>
    </xdr:from>
    <xdr:to>
      <xdr:col>21</xdr:col>
      <xdr:colOff>161925</xdr:colOff>
      <xdr:row>77</xdr:row>
      <xdr:rowOff>27065</xdr:rowOff>
    </xdr:to>
    <xdr:cxnSp macro="">
      <xdr:nvCxnSpPr>
        <xdr:cNvPr id="601" name="直線コネクタ 600"/>
        <xdr:cNvCxnSpPr/>
      </xdr:nvCxnSpPr>
      <xdr:spPr>
        <a:xfrm>
          <a:off x="13703300" y="13226300"/>
          <a:ext cx="889000" cy="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02" name="フローチャート : 判断 601"/>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120061</xdr:rowOff>
    </xdr:from>
    <xdr:ext cx="534377" cy="259045"/>
    <xdr:sp macro="" textlink="">
      <xdr:nvSpPr>
        <xdr:cNvPr id="603" name="テキスト ボックス 602"/>
        <xdr:cNvSpPr txBox="1"/>
      </xdr:nvSpPr>
      <xdr:spPr>
        <a:xfrm>
          <a:off x="14325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11178</xdr:rowOff>
    </xdr:from>
    <xdr:to>
      <xdr:col>19</xdr:col>
      <xdr:colOff>644525</xdr:colOff>
      <xdr:row>77</xdr:row>
      <xdr:rowOff>24650</xdr:rowOff>
    </xdr:to>
    <xdr:cxnSp macro="">
      <xdr:nvCxnSpPr>
        <xdr:cNvPr id="604" name="直線コネクタ 603"/>
        <xdr:cNvCxnSpPr/>
      </xdr:nvCxnSpPr>
      <xdr:spPr>
        <a:xfrm>
          <a:off x="12814300" y="13212828"/>
          <a:ext cx="889000" cy="1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05" name="フローチャート : 判断 604"/>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117726</xdr:rowOff>
    </xdr:from>
    <xdr:ext cx="534377" cy="259045"/>
    <xdr:sp macro="" textlink="">
      <xdr:nvSpPr>
        <xdr:cNvPr id="606" name="テキスト ボックス 605"/>
        <xdr:cNvSpPr txBox="1"/>
      </xdr:nvSpPr>
      <xdr:spPr>
        <a:xfrm>
          <a:off x="13436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07" name="フローチャート : 判断 606"/>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08" name="テキスト ボックス 607"/>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169873</xdr:rowOff>
    </xdr:from>
    <xdr:to>
      <xdr:col>23</xdr:col>
      <xdr:colOff>568325</xdr:colOff>
      <xdr:row>77</xdr:row>
      <xdr:rowOff>100023</xdr:rowOff>
    </xdr:to>
    <xdr:sp macro="" textlink="">
      <xdr:nvSpPr>
        <xdr:cNvPr id="614" name="円/楕円 613"/>
        <xdr:cNvSpPr/>
      </xdr:nvSpPr>
      <xdr:spPr>
        <a:xfrm>
          <a:off x="16268700" y="1320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148300</xdr:rowOff>
    </xdr:from>
    <xdr:ext cx="534377" cy="259045"/>
    <xdr:sp macro="" textlink="">
      <xdr:nvSpPr>
        <xdr:cNvPr id="615" name="公債費該当値テキスト"/>
        <xdr:cNvSpPr txBox="1"/>
      </xdr:nvSpPr>
      <xdr:spPr>
        <a:xfrm>
          <a:off x="16370300" y="1317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24,041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144418</xdr:rowOff>
    </xdr:from>
    <xdr:to>
      <xdr:col>22</xdr:col>
      <xdr:colOff>415925</xdr:colOff>
      <xdr:row>77</xdr:row>
      <xdr:rowOff>74568</xdr:rowOff>
    </xdr:to>
    <xdr:sp macro="" textlink="">
      <xdr:nvSpPr>
        <xdr:cNvPr id="616" name="円/楕円 615"/>
        <xdr:cNvSpPr/>
      </xdr:nvSpPr>
      <xdr:spPr>
        <a:xfrm>
          <a:off x="15430500" y="1317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65695</xdr:rowOff>
    </xdr:from>
    <xdr:ext cx="534377" cy="259045"/>
    <xdr:sp macro="" textlink="">
      <xdr:nvSpPr>
        <xdr:cNvPr id="617" name="テキスト ボックス 616"/>
        <xdr:cNvSpPr txBox="1"/>
      </xdr:nvSpPr>
      <xdr:spPr>
        <a:xfrm>
          <a:off x="15214111" y="1326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147715</xdr:rowOff>
    </xdr:from>
    <xdr:to>
      <xdr:col>21</xdr:col>
      <xdr:colOff>212725</xdr:colOff>
      <xdr:row>77</xdr:row>
      <xdr:rowOff>77865</xdr:rowOff>
    </xdr:to>
    <xdr:sp macro="" textlink="">
      <xdr:nvSpPr>
        <xdr:cNvPr id="618" name="円/楕円 617"/>
        <xdr:cNvSpPr/>
      </xdr:nvSpPr>
      <xdr:spPr>
        <a:xfrm>
          <a:off x="14541500" y="1317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68992</xdr:rowOff>
    </xdr:from>
    <xdr:ext cx="534377" cy="259045"/>
    <xdr:sp macro="" textlink="">
      <xdr:nvSpPr>
        <xdr:cNvPr id="619" name="テキスト ボックス 618"/>
        <xdr:cNvSpPr txBox="1"/>
      </xdr:nvSpPr>
      <xdr:spPr>
        <a:xfrm>
          <a:off x="14325111" y="132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25,398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145300</xdr:rowOff>
    </xdr:from>
    <xdr:to>
      <xdr:col>20</xdr:col>
      <xdr:colOff>9525</xdr:colOff>
      <xdr:row>77</xdr:row>
      <xdr:rowOff>75450</xdr:rowOff>
    </xdr:to>
    <xdr:sp macro="" textlink="">
      <xdr:nvSpPr>
        <xdr:cNvPr id="620" name="円/楕円 619"/>
        <xdr:cNvSpPr/>
      </xdr:nvSpPr>
      <xdr:spPr>
        <a:xfrm>
          <a:off x="13652500" y="13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66577</xdr:rowOff>
    </xdr:from>
    <xdr:ext cx="534377" cy="259045"/>
    <xdr:sp macro="" textlink="">
      <xdr:nvSpPr>
        <xdr:cNvPr id="621" name="テキスト ボックス 620"/>
        <xdr:cNvSpPr txBox="1"/>
      </xdr:nvSpPr>
      <xdr:spPr>
        <a:xfrm>
          <a:off x="13436111" y="1326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25,546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131828</xdr:rowOff>
    </xdr:from>
    <xdr:to>
      <xdr:col>18</xdr:col>
      <xdr:colOff>492125</xdr:colOff>
      <xdr:row>77</xdr:row>
      <xdr:rowOff>61978</xdr:rowOff>
    </xdr:to>
    <xdr:sp macro="" textlink="">
      <xdr:nvSpPr>
        <xdr:cNvPr id="622" name="円/楕円 621"/>
        <xdr:cNvSpPr/>
      </xdr:nvSpPr>
      <xdr:spPr>
        <a:xfrm>
          <a:off x="12763500" y="1316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53105</xdr:rowOff>
    </xdr:from>
    <xdr:ext cx="534377" cy="259045"/>
    <xdr:sp macro="" textlink="">
      <xdr:nvSpPr>
        <xdr:cNvPr id="623" name="テキスト ボックス 622"/>
        <xdr:cNvSpPr txBox="1"/>
      </xdr:nvSpPr>
      <xdr:spPr>
        <a:xfrm>
          <a:off x="12547111" y="1325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26,371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4" name="直線コネクタ 63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5" name="テキスト ボックス 63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8" name="直線コネクタ 63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39" name="テキスト ボックス 63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3" name="直線コネクタ 642"/>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4"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5" name="直線コネクタ 644"/>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6"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7" name="直線コネクタ 646"/>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1335</xdr:rowOff>
    </xdr:from>
    <xdr:to>
      <xdr:col>23</xdr:col>
      <xdr:colOff>517525</xdr:colOff>
      <xdr:row>98</xdr:row>
      <xdr:rowOff>12684</xdr:rowOff>
    </xdr:to>
    <xdr:cxnSp macro="">
      <xdr:nvCxnSpPr>
        <xdr:cNvPr id="648" name="直線コネクタ 647"/>
        <xdr:cNvCxnSpPr/>
      </xdr:nvCxnSpPr>
      <xdr:spPr>
        <a:xfrm>
          <a:off x="15481300" y="16803435"/>
          <a:ext cx="838200" cy="1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92535</xdr:rowOff>
    </xdr:from>
    <xdr:ext cx="534377" cy="259045"/>
    <xdr:sp macro="" textlink="">
      <xdr:nvSpPr>
        <xdr:cNvPr id="649" name="積立金平均値テキスト"/>
        <xdr:cNvSpPr txBox="1"/>
      </xdr:nvSpPr>
      <xdr:spPr>
        <a:xfrm>
          <a:off x="16370300" y="1655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50" name="フローチャート : 判断 649"/>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146324</xdr:rowOff>
    </xdr:from>
    <xdr:to>
      <xdr:col>22</xdr:col>
      <xdr:colOff>365125</xdr:colOff>
      <xdr:row>98</xdr:row>
      <xdr:rowOff>1335</xdr:rowOff>
    </xdr:to>
    <xdr:cxnSp macro="">
      <xdr:nvCxnSpPr>
        <xdr:cNvPr id="651" name="直線コネクタ 650"/>
        <xdr:cNvCxnSpPr/>
      </xdr:nvCxnSpPr>
      <xdr:spPr>
        <a:xfrm>
          <a:off x="14592300" y="16776974"/>
          <a:ext cx="889000" cy="2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47301</xdr:rowOff>
    </xdr:from>
    <xdr:to>
      <xdr:col>22</xdr:col>
      <xdr:colOff>415925</xdr:colOff>
      <xdr:row>97</xdr:row>
      <xdr:rowOff>148901</xdr:rowOff>
    </xdr:to>
    <xdr:sp macro="" textlink="">
      <xdr:nvSpPr>
        <xdr:cNvPr id="652" name="フローチャート : 判断 651"/>
        <xdr:cNvSpPr/>
      </xdr:nvSpPr>
      <xdr:spPr>
        <a:xfrm>
          <a:off x="15430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165428</xdr:rowOff>
    </xdr:from>
    <xdr:ext cx="534377" cy="259045"/>
    <xdr:sp macro="" textlink="">
      <xdr:nvSpPr>
        <xdr:cNvPr id="653" name="テキスト ボックス 652"/>
        <xdr:cNvSpPr txBox="1"/>
      </xdr:nvSpPr>
      <xdr:spPr>
        <a:xfrm>
          <a:off x="15214111" y="164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146324</xdr:rowOff>
    </xdr:from>
    <xdr:to>
      <xdr:col>21</xdr:col>
      <xdr:colOff>161925</xdr:colOff>
      <xdr:row>98</xdr:row>
      <xdr:rowOff>9827</xdr:rowOff>
    </xdr:to>
    <xdr:cxnSp macro="">
      <xdr:nvCxnSpPr>
        <xdr:cNvPr id="654" name="直線コネクタ 653"/>
        <xdr:cNvCxnSpPr/>
      </xdr:nvCxnSpPr>
      <xdr:spPr>
        <a:xfrm flipV="1">
          <a:off x="13703300" y="16776974"/>
          <a:ext cx="889000" cy="3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32648</xdr:rowOff>
    </xdr:from>
    <xdr:to>
      <xdr:col>21</xdr:col>
      <xdr:colOff>212725</xdr:colOff>
      <xdr:row>97</xdr:row>
      <xdr:rowOff>134248</xdr:rowOff>
    </xdr:to>
    <xdr:sp macro="" textlink="">
      <xdr:nvSpPr>
        <xdr:cNvPr id="655" name="フローチャート : 判断 654"/>
        <xdr:cNvSpPr/>
      </xdr:nvSpPr>
      <xdr:spPr>
        <a:xfrm>
          <a:off x="14541500" y="1666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150775</xdr:rowOff>
    </xdr:from>
    <xdr:ext cx="534377" cy="259045"/>
    <xdr:sp macro="" textlink="">
      <xdr:nvSpPr>
        <xdr:cNvPr id="656" name="テキスト ボックス 655"/>
        <xdr:cNvSpPr txBox="1"/>
      </xdr:nvSpPr>
      <xdr:spPr>
        <a:xfrm>
          <a:off x="14325111" y="1643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5403</xdr:rowOff>
    </xdr:from>
    <xdr:to>
      <xdr:col>19</xdr:col>
      <xdr:colOff>644525</xdr:colOff>
      <xdr:row>98</xdr:row>
      <xdr:rowOff>9827</xdr:rowOff>
    </xdr:to>
    <xdr:cxnSp macro="">
      <xdr:nvCxnSpPr>
        <xdr:cNvPr id="657" name="直線コネクタ 656"/>
        <xdr:cNvCxnSpPr/>
      </xdr:nvCxnSpPr>
      <xdr:spPr>
        <a:xfrm>
          <a:off x="12814300" y="16807503"/>
          <a:ext cx="8890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164492</xdr:rowOff>
    </xdr:from>
    <xdr:to>
      <xdr:col>20</xdr:col>
      <xdr:colOff>9525</xdr:colOff>
      <xdr:row>97</xdr:row>
      <xdr:rowOff>94642</xdr:rowOff>
    </xdr:to>
    <xdr:sp macro="" textlink="">
      <xdr:nvSpPr>
        <xdr:cNvPr id="658" name="フローチャート : 判断 657"/>
        <xdr:cNvSpPr/>
      </xdr:nvSpPr>
      <xdr:spPr>
        <a:xfrm>
          <a:off x="13652500" y="1662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111169</xdr:rowOff>
    </xdr:from>
    <xdr:ext cx="534377" cy="259045"/>
    <xdr:sp macro="" textlink="">
      <xdr:nvSpPr>
        <xdr:cNvPr id="659" name="テキスト ボックス 658"/>
        <xdr:cNvSpPr txBox="1"/>
      </xdr:nvSpPr>
      <xdr:spPr>
        <a:xfrm>
          <a:off x="13436111" y="163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44334</xdr:rowOff>
    </xdr:from>
    <xdr:to>
      <xdr:col>18</xdr:col>
      <xdr:colOff>492125</xdr:colOff>
      <xdr:row>97</xdr:row>
      <xdr:rowOff>145934</xdr:rowOff>
    </xdr:to>
    <xdr:sp macro="" textlink="">
      <xdr:nvSpPr>
        <xdr:cNvPr id="660" name="フローチャート : 判断 659"/>
        <xdr:cNvSpPr/>
      </xdr:nvSpPr>
      <xdr:spPr>
        <a:xfrm>
          <a:off x="12763500" y="16674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162461</xdr:rowOff>
    </xdr:from>
    <xdr:ext cx="534377" cy="259045"/>
    <xdr:sp macro="" textlink="">
      <xdr:nvSpPr>
        <xdr:cNvPr id="661" name="テキスト ボックス 660"/>
        <xdr:cNvSpPr txBox="1"/>
      </xdr:nvSpPr>
      <xdr:spPr>
        <a:xfrm>
          <a:off x="12547111" y="1645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133334</xdr:rowOff>
    </xdr:from>
    <xdr:to>
      <xdr:col>23</xdr:col>
      <xdr:colOff>568325</xdr:colOff>
      <xdr:row>98</xdr:row>
      <xdr:rowOff>63484</xdr:rowOff>
    </xdr:to>
    <xdr:sp macro="" textlink="">
      <xdr:nvSpPr>
        <xdr:cNvPr id="667" name="円/楕円 666"/>
        <xdr:cNvSpPr/>
      </xdr:nvSpPr>
      <xdr:spPr>
        <a:xfrm>
          <a:off x="16268700" y="1676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48261</xdr:rowOff>
    </xdr:from>
    <xdr:ext cx="469744" cy="259045"/>
    <xdr:sp macro="" textlink="">
      <xdr:nvSpPr>
        <xdr:cNvPr id="668" name="積立金該当値テキスト"/>
        <xdr:cNvSpPr txBox="1"/>
      </xdr:nvSpPr>
      <xdr:spPr>
        <a:xfrm>
          <a:off x="16370300" y="1667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121985</xdr:rowOff>
    </xdr:from>
    <xdr:to>
      <xdr:col>22</xdr:col>
      <xdr:colOff>415925</xdr:colOff>
      <xdr:row>98</xdr:row>
      <xdr:rowOff>52135</xdr:rowOff>
    </xdr:to>
    <xdr:sp macro="" textlink="">
      <xdr:nvSpPr>
        <xdr:cNvPr id="669" name="円/楕円 668"/>
        <xdr:cNvSpPr/>
      </xdr:nvSpPr>
      <xdr:spPr>
        <a:xfrm>
          <a:off x="15430500" y="1675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43262</xdr:rowOff>
    </xdr:from>
    <xdr:ext cx="469744" cy="259045"/>
    <xdr:sp macro="" textlink="">
      <xdr:nvSpPr>
        <xdr:cNvPr id="670" name="テキスト ボックス 669"/>
        <xdr:cNvSpPr txBox="1"/>
      </xdr:nvSpPr>
      <xdr:spPr>
        <a:xfrm>
          <a:off x="15246427" y="1684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95524</xdr:rowOff>
    </xdr:from>
    <xdr:to>
      <xdr:col>21</xdr:col>
      <xdr:colOff>212725</xdr:colOff>
      <xdr:row>98</xdr:row>
      <xdr:rowOff>25674</xdr:rowOff>
    </xdr:to>
    <xdr:sp macro="" textlink="">
      <xdr:nvSpPr>
        <xdr:cNvPr id="671" name="円/楕円 670"/>
        <xdr:cNvSpPr/>
      </xdr:nvSpPr>
      <xdr:spPr>
        <a:xfrm>
          <a:off x="14541500" y="1672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16801</xdr:rowOff>
    </xdr:from>
    <xdr:ext cx="469744" cy="259045"/>
    <xdr:sp macro="" textlink="">
      <xdr:nvSpPr>
        <xdr:cNvPr id="672" name="テキスト ボックス 671"/>
        <xdr:cNvSpPr txBox="1"/>
      </xdr:nvSpPr>
      <xdr:spPr>
        <a:xfrm>
          <a:off x="14357427" y="16818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130477</xdr:rowOff>
    </xdr:from>
    <xdr:to>
      <xdr:col>20</xdr:col>
      <xdr:colOff>9525</xdr:colOff>
      <xdr:row>98</xdr:row>
      <xdr:rowOff>60627</xdr:rowOff>
    </xdr:to>
    <xdr:sp macro="" textlink="">
      <xdr:nvSpPr>
        <xdr:cNvPr id="673" name="円/楕円 672"/>
        <xdr:cNvSpPr/>
      </xdr:nvSpPr>
      <xdr:spPr>
        <a:xfrm>
          <a:off x="13652500" y="1676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51754</xdr:rowOff>
    </xdr:from>
    <xdr:ext cx="469744" cy="259045"/>
    <xdr:sp macro="" textlink="">
      <xdr:nvSpPr>
        <xdr:cNvPr id="674" name="テキスト ボックス 673"/>
        <xdr:cNvSpPr txBox="1"/>
      </xdr:nvSpPr>
      <xdr:spPr>
        <a:xfrm>
          <a:off x="13468427" y="1685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126053</xdr:rowOff>
    </xdr:from>
    <xdr:to>
      <xdr:col>18</xdr:col>
      <xdr:colOff>492125</xdr:colOff>
      <xdr:row>98</xdr:row>
      <xdr:rowOff>56203</xdr:rowOff>
    </xdr:to>
    <xdr:sp macro="" textlink="">
      <xdr:nvSpPr>
        <xdr:cNvPr id="675" name="円/楕円 674"/>
        <xdr:cNvSpPr/>
      </xdr:nvSpPr>
      <xdr:spPr>
        <a:xfrm>
          <a:off x="12763500" y="1675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47330</xdr:rowOff>
    </xdr:from>
    <xdr:ext cx="469744" cy="259045"/>
    <xdr:sp macro="" textlink="">
      <xdr:nvSpPr>
        <xdr:cNvPr id="676" name="テキスト ボックス 675"/>
        <xdr:cNvSpPr txBox="1"/>
      </xdr:nvSpPr>
      <xdr:spPr>
        <a:xfrm>
          <a:off x="12579427" y="16849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7" name="直線コネクタ 68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8" name="テキスト ボックス 68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9" name="直線コネクタ 68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0" name="テキスト ボックス 68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3" name="直線コネクタ 69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4" name="テキスト ボックス 69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5" name="直線コネクタ 69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6" name="テキスト ボックス 69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0" name="直線コネクタ 699"/>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2" name="直線コネクタ 70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3"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4" name="直線コネクタ 703"/>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5" name="直線コネクタ 70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123131</xdr:rowOff>
    </xdr:from>
    <xdr:ext cx="378565" cy="259045"/>
    <xdr:sp macro="" textlink="">
      <xdr:nvSpPr>
        <xdr:cNvPr id="706" name="投資及び出資金平均値テキスト"/>
        <xdr:cNvSpPr txBox="1"/>
      </xdr:nvSpPr>
      <xdr:spPr>
        <a:xfrm>
          <a:off x="22212300" y="6466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7" name="フローチャート : 判断 706"/>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16637</xdr:rowOff>
    </xdr:from>
    <xdr:to>
      <xdr:col>31</xdr:col>
      <xdr:colOff>34925</xdr:colOff>
      <xdr:row>39</xdr:row>
      <xdr:rowOff>44450</xdr:rowOff>
    </xdr:to>
    <xdr:cxnSp macro="">
      <xdr:nvCxnSpPr>
        <xdr:cNvPr id="708" name="直線コネクタ 707"/>
        <xdr:cNvCxnSpPr/>
      </xdr:nvCxnSpPr>
      <xdr:spPr>
        <a:xfrm>
          <a:off x="20434300" y="6703187"/>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70231</xdr:rowOff>
    </xdr:from>
    <xdr:to>
      <xdr:col>31</xdr:col>
      <xdr:colOff>85725</xdr:colOff>
      <xdr:row>39</xdr:row>
      <xdr:rowOff>381</xdr:rowOff>
    </xdr:to>
    <xdr:sp macro="" textlink="">
      <xdr:nvSpPr>
        <xdr:cNvPr id="709" name="フローチャート : 判断 708"/>
        <xdr:cNvSpPr/>
      </xdr:nvSpPr>
      <xdr:spPr>
        <a:xfrm>
          <a:off x="21272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16908</xdr:rowOff>
    </xdr:from>
    <xdr:ext cx="469744" cy="259045"/>
    <xdr:sp macro="" textlink="">
      <xdr:nvSpPr>
        <xdr:cNvPr id="710" name="テキスト ボックス 709"/>
        <xdr:cNvSpPr txBox="1"/>
      </xdr:nvSpPr>
      <xdr:spPr>
        <a:xfrm>
          <a:off x="21088427" y="636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16637</xdr:rowOff>
    </xdr:from>
    <xdr:to>
      <xdr:col>29</xdr:col>
      <xdr:colOff>517525</xdr:colOff>
      <xdr:row>39</xdr:row>
      <xdr:rowOff>44450</xdr:rowOff>
    </xdr:to>
    <xdr:cxnSp macro="">
      <xdr:nvCxnSpPr>
        <xdr:cNvPr id="711" name="直線コネクタ 710"/>
        <xdr:cNvCxnSpPr/>
      </xdr:nvCxnSpPr>
      <xdr:spPr>
        <a:xfrm flipV="1">
          <a:off x="19545300" y="6703187"/>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36703</xdr:rowOff>
    </xdr:from>
    <xdr:to>
      <xdr:col>29</xdr:col>
      <xdr:colOff>568325</xdr:colOff>
      <xdr:row>38</xdr:row>
      <xdr:rowOff>138303</xdr:rowOff>
    </xdr:to>
    <xdr:sp macro="" textlink="">
      <xdr:nvSpPr>
        <xdr:cNvPr id="712" name="フローチャート : 判断 711"/>
        <xdr:cNvSpPr/>
      </xdr:nvSpPr>
      <xdr:spPr>
        <a:xfrm>
          <a:off x="20383500" y="655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154830</xdr:rowOff>
    </xdr:from>
    <xdr:ext cx="469744" cy="259045"/>
    <xdr:sp macro="" textlink="">
      <xdr:nvSpPr>
        <xdr:cNvPr id="713" name="テキスト ボックス 712"/>
        <xdr:cNvSpPr txBox="1"/>
      </xdr:nvSpPr>
      <xdr:spPr>
        <a:xfrm>
          <a:off x="20199427" y="632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4" name="直線コネクタ 71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52248</xdr:rowOff>
    </xdr:from>
    <xdr:to>
      <xdr:col>28</xdr:col>
      <xdr:colOff>365125</xdr:colOff>
      <xdr:row>38</xdr:row>
      <xdr:rowOff>153848</xdr:rowOff>
    </xdr:to>
    <xdr:sp macro="" textlink="">
      <xdr:nvSpPr>
        <xdr:cNvPr id="715" name="フローチャート : 判断 714"/>
        <xdr:cNvSpPr/>
      </xdr:nvSpPr>
      <xdr:spPr>
        <a:xfrm>
          <a:off x="19494500" y="65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170375</xdr:rowOff>
    </xdr:from>
    <xdr:ext cx="469744" cy="259045"/>
    <xdr:sp macro="" textlink="">
      <xdr:nvSpPr>
        <xdr:cNvPr id="716" name="テキスト ボックス 715"/>
        <xdr:cNvSpPr txBox="1"/>
      </xdr:nvSpPr>
      <xdr:spPr>
        <a:xfrm>
          <a:off x="19310427" y="63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108331</xdr:rowOff>
    </xdr:from>
    <xdr:to>
      <xdr:col>27</xdr:col>
      <xdr:colOff>161925</xdr:colOff>
      <xdr:row>39</xdr:row>
      <xdr:rowOff>38481</xdr:rowOff>
    </xdr:to>
    <xdr:sp macro="" textlink="">
      <xdr:nvSpPr>
        <xdr:cNvPr id="717" name="フローチャート : 判断 716"/>
        <xdr:cNvSpPr/>
      </xdr:nvSpPr>
      <xdr:spPr>
        <a:xfrm>
          <a:off x="18605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55008</xdr:rowOff>
    </xdr:from>
    <xdr:ext cx="378565" cy="259045"/>
    <xdr:sp macro="" textlink="">
      <xdr:nvSpPr>
        <xdr:cNvPr id="718" name="テキスト ボックス 717"/>
        <xdr:cNvSpPr txBox="1"/>
      </xdr:nvSpPr>
      <xdr:spPr>
        <a:xfrm>
          <a:off x="18467017" y="6398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4" name="円/楕円 72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2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6" name="円/楕円 72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7" name="テキスト ボックス 72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137287</xdr:rowOff>
    </xdr:from>
    <xdr:to>
      <xdr:col>29</xdr:col>
      <xdr:colOff>568325</xdr:colOff>
      <xdr:row>39</xdr:row>
      <xdr:rowOff>67437</xdr:rowOff>
    </xdr:to>
    <xdr:sp macro="" textlink="">
      <xdr:nvSpPr>
        <xdr:cNvPr id="728" name="円/楕円 727"/>
        <xdr:cNvSpPr/>
      </xdr:nvSpPr>
      <xdr:spPr>
        <a:xfrm>
          <a:off x="20383500" y="665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58564</xdr:rowOff>
    </xdr:from>
    <xdr:ext cx="378565" cy="259045"/>
    <xdr:sp macro="" textlink="">
      <xdr:nvSpPr>
        <xdr:cNvPr id="729" name="テキスト ボックス 728"/>
        <xdr:cNvSpPr txBox="1"/>
      </xdr:nvSpPr>
      <xdr:spPr>
        <a:xfrm>
          <a:off x="20245017" y="6745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0" name="円/楕円 72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1" name="テキスト ボックス 73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2" name="円/楕円 73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3" name="テキスト ボックス 73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5" name="テキスト ボックス 75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9" name="直線コネクタ 758"/>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1" name="直線コネクタ 76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2"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3" name="直線コネクタ 762"/>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89604</xdr:rowOff>
    </xdr:from>
    <xdr:to>
      <xdr:col>32</xdr:col>
      <xdr:colOff>187325</xdr:colOff>
      <xdr:row>59</xdr:row>
      <xdr:rowOff>89669</xdr:rowOff>
    </xdr:to>
    <xdr:cxnSp macro="">
      <xdr:nvCxnSpPr>
        <xdr:cNvPr id="764" name="直線コネクタ 763"/>
        <xdr:cNvCxnSpPr/>
      </xdr:nvCxnSpPr>
      <xdr:spPr>
        <a:xfrm flipV="1">
          <a:off x="21323300" y="10205154"/>
          <a:ext cx="8382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157824</xdr:rowOff>
    </xdr:from>
    <xdr:ext cx="469744" cy="259045"/>
    <xdr:sp macro="" textlink="">
      <xdr:nvSpPr>
        <xdr:cNvPr id="765" name="貸付金平均値テキスト"/>
        <xdr:cNvSpPr txBox="1"/>
      </xdr:nvSpPr>
      <xdr:spPr>
        <a:xfrm>
          <a:off x="22212300" y="993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6" name="フローチャート : 判断 765"/>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89669</xdr:rowOff>
    </xdr:from>
    <xdr:to>
      <xdr:col>31</xdr:col>
      <xdr:colOff>34925</xdr:colOff>
      <xdr:row>59</xdr:row>
      <xdr:rowOff>89964</xdr:rowOff>
    </xdr:to>
    <xdr:cxnSp macro="">
      <xdr:nvCxnSpPr>
        <xdr:cNvPr id="767" name="直線コネクタ 766"/>
        <xdr:cNvCxnSpPr/>
      </xdr:nvCxnSpPr>
      <xdr:spPr>
        <a:xfrm flipV="1">
          <a:off x="20434300" y="10205219"/>
          <a:ext cx="889000" cy="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69992</xdr:rowOff>
    </xdr:from>
    <xdr:to>
      <xdr:col>31</xdr:col>
      <xdr:colOff>85725</xdr:colOff>
      <xdr:row>59</xdr:row>
      <xdr:rowOff>142</xdr:rowOff>
    </xdr:to>
    <xdr:sp macro="" textlink="">
      <xdr:nvSpPr>
        <xdr:cNvPr id="768" name="フローチャート : 判断 767"/>
        <xdr:cNvSpPr/>
      </xdr:nvSpPr>
      <xdr:spPr>
        <a:xfrm>
          <a:off x="21272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16669</xdr:rowOff>
    </xdr:from>
    <xdr:ext cx="469744" cy="259045"/>
    <xdr:sp macro="" textlink="">
      <xdr:nvSpPr>
        <xdr:cNvPr id="769" name="テキスト ボックス 768"/>
        <xdr:cNvSpPr txBox="1"/>
      </xdr:nvSpPr>
      <xdr:spPr>
        <a:xfrm>
          <a:off x="21088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89081</xdr:rowOff>
    </xdr:from>
    <xdr:to>
      <xdr:col>29</xdr:col>
      <xdr:colOff>517525</xdr:colOff>
      <xdr:row>59</xdr:row>
      <xdr:rowOff>89964</xdr:rowOff>
    </xdr:to>
    <xdr:cxnSp macro="">
      <xdr:nvCxnSpPr>
        <xdr:cNvPr id="770" name="直線コネクタ 769"/>
        <xdr:cNvCxnSpPr/>
      </xdr:nvCxnSpPr>
      <xdr:spPr>
        <a:xfrm>
          <a:off x="19545300" y="10204631"/>
          <a:ext cx="889000" cy="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9380</xdr:rowOff>
    </xdr:from>
    <xdr:to>
      <xdr:col>29</xdr:col>
      <xdr:colOff>568325</xdr:colOff>
      <xdr:row>58</xdr:row>
      <xdr:rowOff>110980</xdr:rowOff>
    </xdr:to>
    <xdr:sp macro="" textlink="">
      <xdr:nvSpPr>
        <xdr:cNvPr id="771" name="フローチャート : 判断 770"/>
        <xdr:cNvSpPr/>
      </xdr:nvSpPr>
      <xdr:spPr>
        <a:xfrm>
          <a:off x="20383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127507</xdr:rowOff>
    </xdr:from>
    <xdr:ext cx="469744" cy="259045"/>
    <xdr:sp macro="" textlink="">
      <xdr:nvSpPr>
        <xdr:cNvPr id="772" name="テキスト ボックス 771"/>
        <xdr:cNvSpPr txBox="1"/>
      </xdr:nvSpPr>
      <xdr:spPr>
        <a:xfrm>
          <a:off x="20199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89081</xdr:rowOff>
    </xdr:from>
    <xdr:to>
      <xdr:col>28</xdr:col>
      <xdr:colOff>314325</xdr:colOff>
      <xdr:row>59</xdr:row>
      <xdr:rowOff>89833</xdr:rowOff>
    </xdr:to>
    <xdr:cxnSp macro="">
      <xdr:nvCxnSpPr>
        <xdr:cNvPr id="773" name="直線コネクタ 772"/>
        <xdr:cNvCxnSpPr/>
      </xdr:nvCxnSpPr>
      <xdr:spPr>
        <a:xfrm flipV="1">
          <a:off x="18656300" y="10204631"/>
          <a:ext cx="889000" cy="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13723</xdr:rowOff>
    </xdr:from>
    <xdr:to>
      <xdr:col>28</xdr:col>
      <xdr:colOff>365125</xdr:colOff>
      <xdr:row>58</xdr:row>
      <xdr:rowOff>115323</xdr:rowOff>
    </xdr:to>
    <xdr:sp macro="" textlink="">
      <xdr:nvSpPr>
        <xdr:cNvPr id="774" name="フローチャート : 判断 773"/>
        <xdr:cNvSpPr/>
      </xdr:nvSpPr>
      <xdr:spPr>
        <a:xfrm>
          <a:off x="19494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131850</xdr:rowOff>
    </xdr:from>
    <xdr:ext cx="469744" cy="259045"/>
    <xdr:sp macro="" textlink="">
      <xdr:nvSpPr>
        <xdr:cNvPr id="775" name="テキスト ボックス 774"/>
        <xdr:cNvSpPr txBox="1"/>
      </xdr:nvSpPr>
      <xdr:spPr>
        <a:xfrm>
          <a:off x="19310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154606</xdr:rowOff>
    </xdr:from>
    <xdr:to>
      <xdr:col>27</xdr:col>
      <xdr:colOff>161925</xdr:colOff>
      <xdr:row>59</xdr:row>
      <xdr:rowOff>84756</xdr:rowOff>
    </xdr:to>
    <xdr:sp macro="" textlink="">
      <xdr:nvSpPr>
        <xdr:cNvPr id="776" name="フローチャート : 判断 775"/>
        <xdr:cNvSpPr/>
      </xdr:nvSpPr>
      <xdr:spPr>
        <a:xfrm>
          <a:off x="18605500" y="1009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101283</xdr:rowOff>
    </xdr:from>
    <xdr:ext cx="469744" cy="259045"/>
    <xdr:sp macro="" textlink="">
      <xdr:nvSpPr>
        <xdr:cNvPr id="777" name="テキスト ボックス 776"/>
        <xdr:cNvSpPr txBox="1"/>
      </xdr:nvSpPr>
      <xdr:spPr>
        <a:xfrm>
          <a:off x="18421427" y="987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38804</xdr:rowOff>
    </xdr:from>
    <xdr:to>
      <xdr:col>32</xdr:col>
      <xdr:colOff>238125</xdr:colOff>
      <xdr:row>59</xdr:row>
      <xdr:rowOff>140404</xdr:rowOff>
    </xdr:to>
    <xdr:sp macro="" textlink="">
      <xdr:nvSpPr>
        <xdr:cNvPr id="783" name="円/楕円 782"/>
        <xdr:cNvSpPr/>
      </xdr:nvSpPr>
      <xdr:spPr>
        <a:xfrm>
          <a:off x="22110700" y="101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125181</xdr:rowOff>
    </xdr:from>
    <xdr:ext cx="378565" cy="259045"/>
    <xdr:sp macro="" textlink="">
      <xdr:nvSpPr>
        <xdr:cNvPr id="784" name="貸付金該当値テキスト"/>
        <xdr:cNvSpPr txBox="1"/>
      </xdr:nvSpPr>
      <xdr:spPr>
        <a:xfrm>
          <a:off x="22212300" y="10069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38869</xdr:rowOff>
    </xdr:from>
    <xdr:to>
      <xdr:col>31</xdr:col>
      <xdr:colOff>85725</xdr:colOff>
      <xdr:row>59</xdr:row>
      <xdr:rowOff>140469</xdr:rowOff>
    </xdr:to>
    <xdr:sp macro="" textlink="">
      <xdr:nvSpPr>
        <xdr:cNvPr id="785" name="円/楕円 784"/>
        <xdr:cNvSpPr/>
      </xdr:nvSpPr>
      <xdr:spPr>
        <a:xfrm>
          <a:off x="21272500" y="1015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131596</xdr:rowOff>
    </xdr:from>
    <xdr:ext cx="378565" cy="259045"/>
    <xdr:sp macro="" textlink="">
      <xdr:nvSpPr>
        <xdr:cNvPr id="786" name="テキスト ボックス 785"/>
        <xdr:cNvSpPr txBox="1"/>
      </xdr:nvSpPr>
      <xdr:spPr>
        <a:xfrm>
          <a:off x="21134017" y="10247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39164</xdr:rowOff>
    </xdr:from>
    <xdr:to>
      <xdr:col>29</xdr:col>
      <xdr:colOff>568325</xdr:colOff>
      <xdr:row>59</xdr:row>
      <xdr:rowOff>140764</xdr:rowOff>
    </xdr:to>
    <xdr:sp macro="" textlink="">
      <xdr:nvSpPr>
        <xdr:cNvPr id="787" name="円/楕円 786"/>
        <xdr:cNvSpPr/>
      </xdr:nvSpPr>
      <xdr:spPr>
        <a:xfrm>
          <a:off x="20383500" y="1015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131891</xdr:rowOff>
    </xdr:from>
    <xdr:ext cx="378565" cy="259045"/>
    <xdr:sp macro="" textlink="">
      <xdr:nvSpPr>
        <xdr:cNvPr id="788" name="テキスト ボックス 787"/>
        <xdr:cNvSpPr txBox="1"/>
      </xdr:nvSpPr>
      <xdr:spPr>
        <a:xfrm>
          <a:off x="20245017" y="10247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38281</xdr:rowOff>
    </xdr:from>
    <xdr:to>
      <xdr:col>28</xdr:col>
      <xdr:colOff>365125</xdr:colOff>
      <xdr:row>59</xdr:row>
      <xdr:rowOff>139881</xdr:rowOff>
    </xdr:to>
    <xdr:sp macro="" textlink="">
      <xdr:nvSpPr>
        <xdr:cNvPr id="789" name="円/楕円 788"/>
        <xdr:cNvSpPr/>
      </xdr:nvSpPr>
      <xdr:spPr>
        <a:xfrm>
          <a:off x="19494500" y="1015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131008</xdr:rowOff>
    </xdr:from>
    <xdr:ext cx="378565" cy="259045"/>
    <xdr:sp macro="" textlink="">
      <xdr:nvSpPr>
        <xdr:cNvPr id="790" name="テキスト ボックス 789"/>
        <xdr:cNvSpPr txBox="1"/>
      </xdr:nvSpPr>
      <xdr:spPr>
        <a:xfrm>
          <a:off x="19356017" y="10246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39033</xdr:rowOff>
    </xdr:from>
    <xdr:to>
      <xdr:col>27</xdr:col>
      <xdr:colOff>161925</xdr:colOff>
      <xdr:row>59</xdr:row>
      <xdr:rowOff>140633</xdr:rowOff>
    </xdr:to>
    <xdr:sp macro="" textlink="">
      <xdr:nvSpPr>
        <xdr:cNvPr id="791" name="円/楕円 790"/>
        <xdr:cNvSpPr/>
      </xdr:nvSpPr>
      <xdr:spPr>
        <a:xfrm>
          <a:off x="18605500" y="1015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131760</xdr:rowOff>
    </xdr:from>
    <xdr:ext cx="378565" cy="259045"/>
    <xdr:sp macro="" textlink="">
      <xdr:nvSpPr>
        <xdr:cNvPr id="792" name="テキスト ボックス 791"/>
        <xdr:cNvSpPr txBox="1"/>
      </xdr:nvSpPr>
      <xdr:spPr>
        <a:xfrm>
          <a:off x="18467017" y="10247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32,893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4" name="テキスト ボックス 80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8" name="テキスト ボックス 80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0" name="テキスト ボックス 80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2" name="テキスト ボックス 81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4" name="テキスト ボックス 81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6" name="直線コネクタ 815"/>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7"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8" name="直線コネクタ 817"/>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9"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0" name="直線コネクタ 819"/>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133665</xdr:rowOff>
    </xdr:from>
    <xdr:to>
      <xdr:col>32</xdr:col>
      <xdr:colOff>187325</xdr:colOff>
      <xdr:row>77</xdr:row>
      <xdr:rowOff>142261</xdr:rowOff>
    </xdr:to>
    <xdr:cxnSp macro="">
      <xdr:nvCxnSpPr>
        <xdr:cNvPr id="821" name="直線コネクタ 820"/>
        <xdr:cNvCxnSpPr/>
      </xdr:nvCxnSpPr>
      <xdr:spPr>
        <a:xfrm flipV="1">
          <a:off x="21323300" y="13335315"/>
          <a:ext cx="838200" cy="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40157</xdr:rowOff>
    </xdr:from>
    <xdr:ext cx="534377" cy="259045"/>
    <xdr:sp macro="" textlink="">
      <xdr:nvSpPr>
        <xdr:cNvPr id="822" name="繰出金平均値テキスト"/>
        <xdr:cNvSpPr txBox="1"/>
      </xdr:nvSpPr>
      <xdr:spPr>
        <a:xfrm>
          <a:off x="22212300" y="13070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3" name="フローチャート : 判断 822"/>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142261</xdr:rowOff>
    </xdr:from>
    <xdr:to>
      <xdr:col>31</xdr:col>
      <xdr:colOff>34925</xdr:colOff>
      <xdr:row>77</xdr:row>
      <xdr:rowOff>160548</xdr:rowOff>
    </xdr:to>
    <xdr:cxnSp macro="">
      <xdr:nvCxnSpPr>
        <xdr:cNvPr id="824" name="直線コネクタ 823"/>
        <xdr:cNvCxnSpPr/>
      </xdr:nvCxnSpPr>
      <xdr:spPr>
        <a:xfrm flipV="1">
          <a:off x="20434300" y="1334391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10985</xdr:rowOff>
    </xdr:from>
    <xdr:to>
      <xdr:col>31</xdr:col>
      <xdr:colOff>85725</xdr:colOff>
      <xdr:row>77</xdr:row>
      <xdr:rowOff>112585</xdr:rowOff>
    </xdr:to>
    <xdr:sp macro="" textlink="">
      <xdr:nvSpPr>
        <xdr:cNvPr id="825" name="フローチャート : 判断 824"/>
        <xdr:cNvSpPr/>
      </xdr:nvSpPr>
      <xdr:spPr>
        <a:xfrm>
          <a:off x="21272500" y="1321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129112</xdr:rowOff>
    </xdr:from>
    <xdr:ext cx="534377" cy="259045"/>
    <xdr:sp macro="" textlink="">
      <xdr:nvSpPr>
        <xdr:cNvPr id="826" name="テキスト ボックス 825"/>
        <xdr:cNvSpPr txBox="1"/>
      </xdr:nvSpPr>
      <xdr:spPr>
        <a:xfrm>
          <a:off x="21056111" y="1298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127736</xdr:rowOff>
    </xdr:from>
    <xdr:to>
      <xdr:col>29</xdr:col>
      <xdr:colOff>517525</xdr:colOff>
      <xdr:row>77</xdr:row>
      <xdr:rowOff>160548</xdr:rowOff>
    </xdr:to>
    <xdr:cxnSp macro="">
      <xdr:nvCxnSpPr>
        <xdr:cNvPr id="827" name="直線コネクタ 826"/>
        <xdr:cNvCxnSpPr/>
      </xdr:nvCxnSpPr>
      <xdr:spPr>
        <a:xfrm>
          <a:off x="19545300" y="13329386"/>
          <a:ext cx="889000" cy="3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21561</xdr:rowOff>
    </xdr:from>
    <xdr:to>
      <xdr:col>29</xdr:col>
      <xdr:colOff>568325</xdr:colOff>
      <xdr:row>77</xdr:row>
      <xdr:rowOff>123161</xdr:rowOff>
    </xdr:to>
    <xdr:sp macro="" textlink="">
      <xdr:nvSpPr>
        <xdr:cNvPr id="828" name="フローチャート : 判断 827"/>
        <xdr:cNvSpPr/>
      </xdr:nvSpPr>
      <xdr:spPr>
        <a:xfrm>
          <a:off x="20383500" y="132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139688</xdr:rowOff>
    </xdr:from>
    <xdr:ext cx="534377" cy="259045"/>
    <xdr:sp macro="" textlink="">
      <xdr:nvSpPr>
        <xdr:cNvPr id="829" name="テキスト ボックス 828"/>
        <xdr:cNvSpPr txBox="1"/>
      </xdr:nvSpPr>
      <xdr:spPr>
        <a:xfrm>
          <a:off x="20167111" y="1299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115506</xdr:rowOff>
    </xdr:from>
    <xdr:to>
      <xdr:col>28</xdr:col>
      <xdr:colOff>314325</xdr:colOff>
      <xdr:row>77</xdr:row>
      <xdr:rowOff>127736</xdr:rowOff>
    </xdr:to>
    <xdr:cxnSp macro="">
      <xdr:nvCxnSpPr>
        <xdr:cNvPr id="830" name="直線コネクタ 829"/>
        <xdr:cNvCxnSpPr/>
      </xdr:nvCxnSpPr>
      <xdr:spPr>
        <a:xfrm>
          <a:off x="18656300" y="13317156"/>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24679</xdr:rowOff>
    </xdr:from>
    <xdr:to>
      <xdr:col>28</xdr:col>
      <xdr:colOff>365125</xdr:colOff>
      <xdr:row>77</xdr:row>
      <xdr:rowOff>126279</xdr:rowOff>
    </xdr:to>
    <xdr:sp macro="" textlink="">
      <xdr:nvSpPr>
        <xdr:cNvPr id="831" name="フローチャート : 判断 830"/>
        <xdr:cNvSpPr/>
      </xdr:nvSpPr>
      <xdr:spPr>
        <a:xfrm>
          <a:off x="19494500" y="132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142806</xdr:rowOff>
    </xdr:from>
    <xdr:ext cx="534377" cy="259045"/>
    <xdr:sp macro="" textlink="">
      <xdr:nvSpPr>
        <xdr:cNvPr id="832" name="テキスト ボックス 831"/>
        <xdr:cNvSpPr txBox="1"/>
      </xdr:nvSpPr>
      <xdr:spPr>
        <a:xfrm>
          <a:off x="19278111" y="1300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35537</xdr:rowOff>
    </xdr:from>
    <xdr:to>
      <xdr:col>27</xdr:col>
      <xdr:colOff>161925</xdr:colOff>
      <xdr:row>77</xdr:row>
      <xdr:rowOff>137137</xdr:rowOff>
    </xdr:to>
    <xdr:sp macro="" textlink="">
      <xdr:nvSpPr>
        <xdr:cNvPr id="833" name="フローチャート : 判断 832"/>
        <xdr:cNvSpPr/>
      </xdr:nvSpPr>
      <xdr:spPr>
        <a:xfrm>
          <a:off x="18605500" y="1323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153664</xdr:rowOff>
    </xdr:from>
    <xdr:ext cx="534377" cy="259045"/>
    <xdr:sp macro="" textlink="">
      <xdr:nvSpPr>
        <xdr:cNvPr id="834" name="テキスト ボックス 833"/>
        <xdr:cNvSpPr txBox="1"/>
      </xdr:nvSpPr>
      <xdr:spPr>
        <a:xfrm>
          <a:off x="18389111" y="1301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82865</xdr:rowOff>
    </xdr:from>
    <xdr:to>
      <xdr:col>32</xdr:col>
      <xdr:colOff>238125</xdr:colOff>
      <xdr:row>78</xdr:row>
      <xdr:rowOff>13015</xdr:rowOff>
    </xdr:to>
    <xdr:sp macro="" textlink="">
      <xdr:nvSpPr>
        <xdr:cNvPr id="840" name="円/楕円 839"/>
        <xdr:cNvSpPr/>
      </xdr:nvSpPr>
      <xdr:spPr>
        <a:xfrm>
          <a:off x="22110700" y="1328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169242</xdr:rowOff>
    </xdr:from>
    <xdr:ext cx="534377" cy="259045"/>
    <xdr:sp macro="" textlink="">
      <xdr:nvSpPr>
        <xdr:cNvPr id="841" name="繰出金該当値テキスト"/>
        <xdr:cNvSpPr txBox="1"/>
      </xdr:nvSpPr>
      <xdr:spPr>
        <a:xfrm>
          <a:off x="22212300" y="1319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33,292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91461</xdr:rowOff>
    </xdr:from>
    <xdr:to>
      <xdr:col>31</xdr:col>
      <xdr:colOff>85725</xdr:colOff>
      <xdr:row>78</xdr:row>
      <xdr:rowOff>21611</xdr:rowOff>
    </xdr:to>
    <xdr:sp macro="" textlink="">
      <xdr:nvSpPr>
        <xdr:cNvPr id="842" name="円/楕円 841"/>
        <xdr:cNvSpPr/>
      </xdr:nvSpPr>
      <xdr:spPr>
        <a:xfrm>
          <a:off x="21272500" y="1329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12738</xdr:rowOff>
    </xdr:from>
    <xdr:ext cx="534377" cy="259045"/>
    <xdr:sp macro="" textlink="">
      <xdr:nvSpPr>
        <xdr:cNvPr id="843" name="テキスト ボックス 842"/>
        <xdr:cNvSpPr txBox="1"/>
      </xdr:nvSpPr>
      <xdr:spPr>
        <a:xfrm>
          <a:off x="21056111" y="1338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32,164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109748</xdr:rowOff>
    </xdr:from>
    <xdr:to>
      <xdr:col>29</xdr:col>
      <xdr:colOff>568325</xdr:colOff>
      <xdr:row>78</xdr:row>
      <xdr:rowOff>39898</xdr:rowOff>
    </xdr:to>
    <xdr:sp macro="" textlink="">
      <xdr:nvSpPr>
        <xdr:cNvPr id="844" name="円/楕円 843"/>
        <xdr:cNvSpPr/>
      </xdr:nvSpPr>
      <xdr:spPr>
        <a:xfrm>
          <a:off x="20383500" y="1331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31025</xdr:rowOff>
    </xdr:from>
    <xdr:ext cx="534377" cy="259045"/>
    <xdr:sp macro="" textlink="">
      <xdr:nvSpPr>
        <xdr:cNvPr id="845" name="テキスト ボックス 844"/>
        <xdr:cNvSpPr txBox="1"/>
      </xdr:nvSpPr>
      <xdr:spPr>
        <a:xfrm>
          <a:off x="20167111" y="134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29,764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76936</xdr:rowOff>
    </xdr:from>
    <xdr:to>
      <xdr:col>28</xdr:col>
      <xdr:colOff>365125</xdr:colOff>
      <xdr:row>78</xdr:row>
      <xdr:rowOff>7086</xdr:rowOff>
    </xdr:to>
    <xdr:sp macro="" textlink="">
      <xdr:nvSpPr>
        <xdr:cNvPr id="846" name="円/楕円 845"/>
        <xdr:cNvSpPr/>
      </xdr:nvSpPr>
      <xdr:spPr>
        <a:xfrm>
          <a:off x="19494500" y="132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169663</xdr:rowOff>
    </xdr:from>
    <xdr:ext cx="534377" cy="259045"/>
    <xdr:sp macro="" textlink="">
      <xdr:nvSpPr>
        <xdr:cNvPr id="847" name="テキスト ボックス 846"/>
        <xdr:cNvSpPr txBox="1"/>
      </xdr:nvSpPr>
      <xdr:spPr>
        <a:xfrm>
          <a:off x="19278111" y="1337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34,070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64706</xdr:rowOff>
    </xdr:from>
    <xdr:to>
      <xdr:col>27</xdr:col>
      <xdr:colOff>161925</xdr:colOff>
      <xdr:row>77</xdr:row>
      <xdr:rowOff>166306</xdr:rowOff>
    </xdr:to>
    <xdr:sp macro="" textlink="">
      <xdr:nvSpPr>
        <xdr:cNvPr id="848" name="円/楕円 847"/>
        <xdr:cNvSpPr/>
      </xdr:nvSpPr>
      <xdr:spPr>
        <a:xfrm>
          <a:off x="18605500" y="1326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157433</xdr:rowOff>
    </xdr:from>
    <xdr:ext cx="534377" cy="259045"/>
    <xdr:sp macro="" textlink="">
      <xdr:nvSpPr>
        <xdr:cNvPr id="849" name="テキスト ボックス 848"/>
        <xdr:cNvSpPr txBox="1"/>
      </xdr:nvSpPr>
      <xdr:spPr>
        <a:xfrm>
          <a:off x="18389111" y="1335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35,675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0" name="直線コネクタ 85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1" name="テキスト ボックス 86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2" name="直線コネクタ 86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3" name="テキスト ボックス 86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5" name="直線コネクタ 86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7" name="直線コネクタ 86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9" name="直線コネクタ 86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0" name="直線コネクタ 86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2" name="フローチャート : 判断 87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3" name="直線コネクタ 87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4" name="フローチャート : 判断 87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5" name="テキスト ボックス 87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6" name="直線コネクタ 87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7" name="フローチャート : 判断 87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8" name="テキスト ボックス 87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9" name="直線コネクタ 87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0" name="フローチャート : 判断 87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1" name="テキスト ボックス 88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フローチャート : 判断 88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3" name="テキスト ボックス 88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4" name="テキスト ボックス 88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5" name="テキスト ボックス 88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6" name="テキスト ボックス 88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7" name="テキスト ボックス 88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8" name="テキスト ボックス 88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円/楕円 88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1" name="円/楕円 89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2" name="テキスト ボックス 89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3" name="円/楕円 89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4" name="テキスト ボックス 89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5" name="円/楕円 89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6" name="テキスト ボックス 89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7" name="円/楕円 89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8" name="テキスト ボックス 89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9" name="正方形/長方形 89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0" name="正方形/長方形 89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1" name="テキスト ボックス 90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255,570</a:t>
          </a:r>
          <a:r>
            <a:rPr kumimoji="1" lang="ja-JP" altLang="en-US" sz="1300">
              <a:latin typeface="ＭＳ Ｐゴシック"/>
            </a:rPr>
            <a:t>円となっている。主な構成項目である人件費は、住民一人当たり</a:t>
          </a:r>
          <a:r>
            <a:rPr kumimoji="1" lang="en-US" altLang="ja-JP" sz="1300">
              <a:latin typeface="ＭＳ Ｐゴシック"/>
            </a:rPr>
            <a:t>46,337</a:t>
          </a:r>
          <a:r>
            <a:rPr kumimoji="1" lang="ja-JP" altLang="en-US" sz="1300">
              <a:latin typeface="ＭＳ Ｐゴシック"/>
            </a:rPr>
            <a:t>円となっており、平成</a:t>
          </a:r>
          <a:r>
            <a:rPr kumimoji="1" lang="en-US" altLang="ja-JP" sz="1300">
              <a:latin typeface="ＭＳ Ｐゴシック"/>
            </a:rPr>
            <a:t>25</a:t>
          </a:r>
          <a:r>
            <a:rPr kumimoji="1" lang="ja-JP" altLang="en-US" sz="1300">
              <a:latin typeface="ＭＳ Ｐゴシック"/>
            </a:rPr>
            <a:t>年度から</a:t>
          </a:r>
          <a:r>
            <a:rPr kumimoji="1" lang="en-US" altLang="ja-JP" sz="1300">
              <a:latin typeface="ＭＳ Ｐゴシック"/>
            </a:rPr>
            <a:t>40,000</a:t>
          </a:r>
          <a:r>
            <a:rPr kumimoji="1" lang="ja-JP" altLang="en-US" sz="1300">
              <a:latin typeface="ＭＳ Ｐゴシック"/>
            </a:rPr>
            <a:t>円台で推移している。その一方、補助費等は平成</a:t>
          </a:r>
          <a:r>
            <a:rPr kumimoji="1" lang="en-US" altLang="ja-JP" sz="1300">
              <a:latin typeface="ＭＳ Ｐゴシック"/>
            </a:rPr>
            <a:t>25</a:t>
          </a:r>
          <a:r>
            <a:rPr kumimoji="1" lang="ja-JP" altLang="en-US" sz="1300">
              <a:latin typeface="ＭＳ Ｐゴシック"/>
            </a:rPr>
            <a:t>年度から平成</a:t>
          </a:r>
          <a:r>
            <a:rPr kumimoji="1" lang="en-US" altLang="ja-JP" sz="1300">
              <a:latin typeface="ＭＳ Ｐゴシック"/>
            </a:rPr>
            <a:t>24</a:t>
          </a:r>
          <a:r>
            <a:rPr kumimoji="1" lang="ja-JP" altLang="en-US" sz="1300">
              <a:latin typeface="ＭＳ Ｐゴシック"/>
            </a:rPr>
            <a:t>年度の</a:t>
          </a:r>
          <a:r>
            <a:rPr kumimoji="1" lang="en-US" altLang="ja-JP" sz="1300">
              <a:latin typeface="ＭＳ Ｐゴシック"/>
            </a:rPr>
            <a:t>19,032</a:t>
          </a:r>
          <a:r>
            <a:rPr kumimoji="1" lang="ja-JP" altLang="en-US" sz="1300">
              <a:latin typeface="ＭＳ Ｐゴシック"/>
            </a:rPr>
            <a:t>円から</a:t>
          </a:r>
          <a:r>
            <a:rPr kumimoji="1" lang="en-US" altLang="ja-JP" sz="1300">
              <a:latin typeface="ＭＳ Ｐゴシック"/>
            </a:rPr>
            <a:t>30,000</a:t>
          </a:r>
          <a:r>
            <a:rPr kumimoji="1" lang="ja-JP" altLang="en-US" sz="1300">
              <a:latin typeface="ＭＳ Ｐゴシック"/>
            </a:rPr>
            <a:t>円台に増額している。それまで、ゴミ処理業務、火葬業務を一部事務組合で行っていたが、平成</a:t>
          </a:r>
          <a:r>
            <a:rPr kumimoji="1" lang="en-US" altLang="ja-JP" sz="1300">
              <a:latin typeface="ＭＳ Ｐゴシック"/>
            </a:rPr>
            <a:t>25</a:t>
          </a:r>
          <a:r>
            <a:rPr kumimoji="1" lang="ja-JP" altLang="en-US" sz="1300">
              <a:latin typeface="ＭＳ Ｐゴシック"/>
            </a:rPr>
            <a:t>年度より新たに消防業務を一部事務組合で行うことになり、消防職員が一部事務組合に移行したことが要因である。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埼玉県白岡市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52,035
51,699
24.92
14,104,132
13,298,591
561,161
9,486,204
11,365,750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6655</xdr:rowOff>
    </xdr:from>
    <xdr:to>
      <xdr:col>6</xdr:col>
      <xdr:colOff>511175</xdr:colOff>
      <xdr:row>36</xdr:row>
      <xdr:rowOff>149758</xdr:rowOff>
    </xdr:to>
    <xdr:cxnSp macro="">
      <xdr:nvCxnSpPr>
        <xdr:cNvPr id="59" name="直線コネクタ 58"/>
        <xdr:cNvCxnSpPr/>
      </xdr:nvCxnSpPr>
      <xdr:spPr>
        <a:xfrm flipV="1">
          <a:off x="3797300" y="6178855"/>
          <a:ext cx="838200" cy="14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41368</xdr:rowOff>
    </xdr:from>
    <xdr:ext cx="469744" cy="259045"/>
    <xdr:sp macro="" textlink="">
      <xdr:nvSpPr>
        <xdr:cNvPr id="60" name="議会費平均値テキスト"/>
        <xdr:cNvSpPr txBox="1"/>
      </xdr:nvSpPr>
      <xdr:spPr>
        <a:xfrm>
          <a:off x="4686300" y="5699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149758</xdr:rowOff>
    </xdr:from>
    <xdr:to>
      <xdr:col>5</xdr:col>
      <xdr:colOff>358775</xdr:colOff>
      <xdr:row>37</xdr:row>
      <xdr:rowOff>17170</xdr:rowOff>
    </xdr:to>
    <xdr:cxnSp macro="">
      <xdr:nvCxnSpPr>
        <xdr:cNvPr id="62" name="直線コネクタ 61"/>
        <xdr:cNvCxnSpPr/>
      </xdr:nvCxnSpPr>
      <xdr:spPr>
        <a:xfrm flipV="1">
          <a:off x="2908300" y="632195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23520</xdr:rowOff>
    </xdr:from>
    <xdr:to>
      <xdr:col>5</xdr:col>
      <xdr:colOff>409575</xdr:colOff>
      <xdr:row>34</xdr:row>
      <xdr:rowOff>125120</xdr:rowOff>
    </xdr:to>
    <xdr:sp macro="" textlink="">
      <xdr:nvSpPr>
        <xdr:cNvPr id="63" name="フローチャート : 判断 62"/>
        <xdr:cNvSpPr/>
      </xdr:nvSpPr>
      <xdr:spPr>
        <a:xfrm>
          <a:off x="3746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141647</xdr:rowOff>
    </xdr:from>
    <xdr:ext cx="469744" cy="259045"/>
    <xdr:sp macro="" textlink="">
      <xdr:nvSpPr>
        <xdr:cNvPr id="64" name="テキスト ボックス 63"/>
        <xdr:cNvSpPr txBox="1"/>
      </xdr:nvSpPr>
      <xdr:spPr>
        <a:xfrm>
          <a:off x="3562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151130</xdr:rowOff>
    </xdr:from>
    <xdr:to>
      <xdr:col>4</xdr:col>
      <xdr:colOff>155575</xdr:colOff>
      <xdr:row>37</xdr:row>
      <xdr:rowOff>17170</xdr:rowOff>
    </xdr:to>
    <xdr:cxnSp macro="">
      <xdr:nvCxnSpPr>
        <xdr:cNvPr id="65" name="直線コネクタ 64"/>
        <xdr:cNvCxnSpPr/>
      </xdr:nvCxnSpPr>
      <xdr:spPr>
        <a:xfrm>
          <a:off x="2019300" y="6323330"/>
          <a:ext cx="8890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39065</xdr:rowOff>
    </xdr:from>
    <xdr:to>
      <xdr:col>4</xdr:col>
      <xdr:colOff>206375</xdr:colOff>
      <xdr:row>34</xdr:row>
      <xdr:rowOff>140665</xdr:rowOff>
    </xdr:to>
    <xdr:sp macro="" textlink="">
      <xdr:nvSpPr>
        <xdr:cNvPr id="66" name="フローチャート : 判断 65"/>
        <xdr:cNvSpPr/>
      </xdr:nvSpPr>
      <xdr:spPr>
        <a:xfrm>
          <a:off x="2857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157192</xdr:rowOff>
    </xdr:from>
    <xdr:ext cx="469744" cy="259045"/>
    <xdr:sp macro="" textlink="">
      <xdr:nvSpPr>
        <xdr:cNvPr id="67" name="テキスト ボックス 66"/>
        <xdr:cNvSpPr txBox="1"/>
      </xdr:nvSpPr>
      <xdr:spPr>
        <a:xfrm>
          <a:off x="2673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23114</xdr:rowOff>
    </xdr:from>
    <xdr:to>
      <xdr:col>2</xdr:col>
      <xdr:colOff>638175</xdr:colOff>
      <xdr:row>36</xdr:row>
      <xdr:rowOff>151130</xdr:rowOff>
    </xdr:to>
    <xdr:cxnSp macro="">
      <xdr:nvCxnSpPr>
        <xdr:cNvPr id="68" name="直線コネクタ 67"/>
        <xdr:cNvCxnSpPr/>
      </xdr:nvCxnSpPr>
      <xdr:spPr>
        <a:xfrm>
          <a:off x="1130300" y="619531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143307</xdr:rowOff>
    </xdr:from>
    <xdr:to>
      <xdr:col>3</xdr:col>
      <xdr:colOff>3175</xdr:colOff>
      <xdr:row>34</xdr:row>
      <xdr:rowOff>73457</xdr:rowOff>
    </xdr:to>
    <xdr:sp macro="" textlink="">
      <xdr:nvSpPr>
        <xdr:cNvPr id="69" name="フローチャート : 判断 68"/>
        <xdr:cNvSpPr/>
      </xdr:nvSpPr>
      <xdr:spPr>
        <a:xfrm>
          <a:off x="1968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89984</xdr:rowOff>
    </xdr:from>
    <xdr:ext cx="469744" cy="259045"/>
    <xdr:sp macro="" textlink="">
      <xdr:nvSpPr>
        <xdr:cNvPr id="70" name="テキスト ボックス 69"/>
        <xdr:cNvSpPr txBox="1"/>
      </xdr:nvSpPr>
      <xdr:spPr>
        <a:xfrm>
          <a:off x="1784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31</xdr:row>
      <xdr:rowOff>87528</xdr:rowOff>
    </xdr:from>
    <xdr:to>
      <xdr:col>1</xdr:col>
      <xdr:colOff>485775</xdr:colOff>
      <xdr:row>32</xdr:row>
      <xdr:rowOff>17678</xdr:rowOff>
    </xdr:to>
    <xdr:sp macro="" textlink="">
      <xdr:nvSpPr>
        <xdr:cNvPr id="71" name="フローチャート : 判断 70"/>
        <xdr:cNvSpPr/>
      </xdr:nvSpPr>
      <xdr:spPr>
        <a:xfrm>
          <a:off x="1079500" y="540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34205</xdr:rowOff>
    </xdr:from>
    <xdr:ext cx="469744" cy="259045"/>
    <xdr:sp macro="" textlink="">
      <xdr:nvSpPr>
        <xdr:cNvPr id="72" name="テキスト ボックス 71"/>
        <xdr:cNvSpPr txBox="1"/>
      </xdr:nvSpPr>
      <xdr:spPr>
        <a:xfrm>
          <a:off x="895427" y="517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127305</xdr:rowOff>
    </xdr:from>
    <xdr:to>
      <xdr:col>6</xdr:col>
      <xdr:colOff>561975</xdr:colOff>
      <xdr:row>36</xdr:row>
      <xdr:rowOff>57455</xdr:rowOff>
    </xdr:to>
    <xdr:sp macro="" textlink="">
      <xdr:nvSpPr>
        <xdr:cNvPr id="78" name="円/楕円 77"/>
        <xdr:cNvSpPr/>
      </xdr:nvSpPr>
      <xdr:spPr>
        <a:xfrm>
          <a:off x="4584700" y="61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105732</xdr:rowOff>
    </xdr:from>
    <xdr:ext cx="469744" cy="259045"/>
    <xdr:sp macro="" textlink="">
      <xdr:nvSpPr>
        <xdr:cNvPr id="79" name="議会費該当値テキスト"/>
        <xdr:cNvSpPr txBox="1"/>
      </xdr:nvSpPr>
      <xdr:spPr>
        <a:xfrm>
          <a:off x="4686300" y="6106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98958</xdr:rowOff>
    </xdr:from>
    <xdr:to>
      <xdr:col>5</xdr:col>
      <xdr:colOff>409575</xdr:colOff>
      <xdr:row>37</xdr:row>
      <xdr:rowOff>29108</xdr:rowOff>
    </xdr:to>
    <xdr:sp macro="" textlink="">
      <xdr:nvSpPr>
        <xdr:cNvPr id="80" name="円/楕円 79"/>
        <xdr:cNvSpPr/>
      </xdr:nvSpPr>
      <xdr:spPr>
        <a:xfrm>
          <a:off x="3746500" y="627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20235</xdr:rowOff>
    </xdr:from>
    <xdr:ext cx="469744" cy="259045"/>
    <xdr:sp macro="" textlink="">
      <xdr:nvSpPr>
        <xdr:cNvPr id="81" name="テキスト ボックス 80"/>
        <xdr:cNvSpPr txBox="1"/>
      </xdr:nvSpPr>
      <xdr:spPr>
        <a:xfrm>
          <a:off x="3562427" y="636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137820</xdr:rowOff>
    </xdr:from>
    <xdr:to>
      <xdr:col>4</xdr:col>
      <xdr:colOff>206375</xdr:colOff>
      <xdr:row>37</xdr:row>
      <xdr:rowOff>67970</xdr:rowOff>
    </xdr:to>
    <xdr:sp macro="" textlink="">
      <xdr:nvSpPr>
        <xdr:cNvPr id="82" name="円/楕円 81"/>
        <xdr:cNvSpPr/>
      </xdr:nvSpPr>
      <xdr:spPr>
        <a:xfrm>
          <a:off x="2857500" y="63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59097</xdr:rowOff>
    </xdr:from>
    <xdr:ext cx="469744" cy="259045"/>
    <xdr:sp macro="" textlink="">
      <xdr:nvSpPr>
        <xdr:cNvPr id="83" name="テキスト ボックス 82"/>
        <xdr:cNvSpPr txBox="1"/>
      </xdr:nvSpPr>
      <xdr:spPr>
        <a:xfrm>
          <a:off x="2673427" y="64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100330</xdr:rowOff>
    </xdr:from>
    <xdr:to>
      <xdr:col>3</xdr:col>
      <xdr:colOff>3175</xdr:colOff>
      <xdr:row>37</xdr:row>
      <xdr:rowOff>30480</xdr:rowOff>
    </xdr:to>
    <xdr:sp macro="" textlink="">
      <xdr:nvSpPr>
        <xdr:cNvPr id="84" name="円/楕円 83"/>
        <xdr:cNvSpPr/>
      </xdr:nvSpPr>
      <xdr:spPr>
        <a:xfrm>
          <a:off x="196850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21607</xdr:rowOff>
    </xdr:from>
    <xdr:ext cx="469744" cy="259045"/>
    <xdr:sp macro="" textlink="">
      <xdr:nvSpPr>
        <xdr:cNvPr id="85" name="テキスト ボックス 84"/>
        <xdr:cNvSpPr txBox="1"/>
      </xdr:nvSpPr>
      <xdr:spPr>
        <a:xfrm>
          <a:off x="178442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143764</xdr:rowOff>
    </xdr:from>
    <xdr:to>
      <xdr:col>1</xdr:col>
      <xdr:colOff>485775</xdr:colOff>
      <xdr:row>36</xdr:row>
      <xdr:rowOff>73914</xdr:rowOff>
    </xdr:to>
    <xdr:sp macro="" textlink="">
      <xdr:nvSpPr>
        <xdr:cNvPr id="86" name="円/楕円 85"/>
        <xdr:cNvSpPr/>
      </xdr:nvSpPr>
      <xdr:spPr>
        <a:xfrm>
          <a:off x="1079500" y="614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65041</xdr:rowOff>
    </xdr:from>
    <xdr:ext cx="469744" cy="259045"/>
    <xdr:sp macro="" textlink="">
      <xdr:nvSpPr>
        <xdr:cNvPr id="87" name="テキスト ボックス 86"/>
        <xdr:cNvSpPr txBox="1"/>
      </xdr:nvSpPr>
      <xdr:spPr>
        <a:xfrm>
          <a:off x="895427" y="62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09" name="直線コネクタ 108"/>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0"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1" name="直線コネクタ 110"/>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2"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3" name="直線コネクタ 112"/>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154861</xdr:rowOff>
    </xdr:from>
    <xdr:to>
      <xdr:col>6</xdr:col>
      <xdr:colOff>511175</xdr:colOff>
      <xdr:row>57</xdr:row>
      <xdr:rowOff>165481</xdr:rowOff>
    </xdr:to>
    <xdr:cxnSp macro="">
      <xdr:nvCxnSpPr>
        <xdr:cNvPr id="114" name="直線コネクタ 113"/>
        <xdr:cNvCxnSpPr/>
      </xdr:nvCxnSpPr>
      <xdr:spPr>
        <a:xfrm flipV="1">
          <a:off x="3797300" y="9927511"/>
          <a:ext cx="838200" cy="1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42671</xdr:rowOff>
    </xdr:from>
    <xdr:ext cx="534377" cy="259045"/>
    <xdr:sp macro="" textlink="">
      <xdr:nvSpPr>
        <xdr:cNvPr id="115" name="総務費平均値テキスト"/>
        <xdr:cNvSpPr txBox="1"/>
      </xdr:nvSpPr>
      <xdr:spPr>
        <a:xfrm>
          <a:off x="4686300" y="964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6" name="フローチャート : 判断 115"/>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144125</xdr:rowOff>
    </xdr:from>
    <xdr:to>
      <xdr:col>5</xdr:col>
      <xdr:colOff>358775</xdr:colOff>
      <xdr:row>57</xdr:row>
      <xdr:rowOff>165481</xdr:rowOff>
    </xdr:to>
    <xdr:cxnSp macro="">
      <xdr:nvCxnSpPr>
        <xdr:cNvPr id="117" name="直線コネクタ 116"/>
        <xdr:cNvCxnSpPr/>
      </xdr:nvCxnSpPr>
      <xdr:spPr>
        <a:xfrm>
          <a:off x="2908300" y="9916775"/>
          <a:ext cx="889000" cy="2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158815</xdr:rowOff>
    </xdr:from>
    <xdr:to>
      <xdr:col>5</xdr:col>
      <xdr:colOff>409575</xdr:colOff>
      <xdr:row>57</xdr:row>
      <xdr:rowOff>88965</xdr:rowOff>
    </xdr:to>
    <xdr:sp macro="" textlink="">
      <xdr:nvSpPr>
        <xdr:cNvPr id="118" name="フローチャート : 判断 117"/>
        <xdr:cNvSpPr/>
      </xdr:nvSpPr>
      <xdr:spPr>
        <a:xfrm>
          <a:off x="3746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105492</xdr:rowOff>
    </xdr:from>
    <xdr:ext cx="534377" cy="259045"/>
    <xdr:sp macro="" textlink="">
      <xdr:nvSpPr>
        <xdr:cNvPr id="119" name="テキスト ボックス 118"/>
        <xdr:cNvSpPr txBox="1"/>
      </xdr:nvSpPr>
      <xdr:spPr>
        <a:xfrm>
          <a:off x="3530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144125</xdr:rowOff>
    </xdr:from>
    <xdr:to>
      <xdr:col>4</xdr:col>
      <xdr:colOff>155575</xdr:colOff>
      <xdr:row>57</xdr:row>
      <xdr:rowOff>150476</xdr:rowOff>
    </xdr:to>
    <xdr:cxnSp macro="">
      <xdr:nvCxnSpPr>
        <xdr:cNvPr id="120" name="直線コネクタ 119"/>
        <xdr:cNvCxnSpPr/>
      </xdr:nvCxnSpPr>
      <xdr:spPr>
        <a:xfrm flipV="1">
          <a:off x="2019300" y="9916775"/>
          <a:ext cx="889000" cy="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140660</xdr:rowOff>
    </xdr:from>
    <xdr:to>
      <xdr:col>4</xdr:col>
      <xdr:colOff>206375</xdr:colOff>
      <xdr:row>57</xdr:row>
      <xdr:rowOff>70810</xdr:rowOff>
    </xdr:to>
    <xdr:sp macro="" textlink="">
      <xdr:nvSpPr>
        <xdr:cNvPr id="121" name="フローチャート : 判断 120"/>
        <xdr:cNvSpPr/>
      </xdr:nvSpPr>
      <xdr:spPr>
        <a:xfrm>
          <a:off x="2857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87337</xdr:rowOff>
    </xdr:from>
    <xdr:ext cx="534377" cy="259045"/>
    <xdr:sp macro="" textlink="">
      <xdr:nvSpPr>
        <xdr:cNvPr id="122" name="テキスト ボックス 121"/>
        <xdr:cNvSpPr txBox="1"/>
      </xdr:nvSpPr>
      <xdr:spPr>
        <a:xfrm>
          <a:off x="2641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140098</xdr:rowOff>
    </xdr:from>
    <xdr:to>
      <xdr:col>2</xdr:col>
      <xdr:colOff>638175</xdr:colOff>
      <xdr:row>57</xdr:row>
      <xdr:rowOff>150476</xdr:rowOff>
    </xdr:to>
    <xdr:cxnSp macro="">
      <xdr:nvCxnSpPr>
        <xdr:cNvPr id="123" name="直線コネクタ 122"/>
        <xdr:cNvCxnSpPr/>
      </xdr:nvCxnSpPr>
      <xdr:spPr>
        <a:xfrm>
          <a:off x="1130300" y="9912748"/>
          <a:ext cx="8890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118576</xdr:rowOff>
    </xdr:from>
    <xdr:to>
      <xdr:col>3</xdr:col>
      <xdr:colOff>3175</xdr:colOff>
      <xdr:row>57</xdr:row>
      <xdr:rowOff>48726</xdr:rowOff>
    </xdr:to>
    <xdr:sp macro="" textlink="">
      <xdr:nvSpPr>
        <xdr:cNvPr id="124" name="フローチャート : 判断 123"/>
        <xdr:cNvSpPr/>
      </xdr:nvSpPr>
      <xdr:spPr>
        <a:xfrm>
          <a:off x="1968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65253</xdr:rowOff>
    </xdr:from>
    <xdr:ext cx="534377" cy="259045"/>
    <xdr:sp macro="" textlink="">
      <xdr:nvSpPr>
        <xdr:cNvPr id="125" name="テキスト ボックス 124"/>
        <xdr:cNvSpPr txBox="1"/>
      </xdr:nvSpPr>
      <xdr:spPr>
        <a:xfrm>
          <a:off x="1752111" y="94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12022</xdr:rowOff>
    </xdr:from>
    <xdr:to>
      <xdr:col>1</xdr:col>
      <xdr:colOff>485775</xdr:colOff>
      <xdr:row>57</xdr:row>
      <xdr:rowOff>113622</xdr:rowOff>
    </xdr:to>
    <xdr:sp macro="" textlink="">
      <xdr:nvSpPr>
        <xdr:cNvPr id="126" name="フローチャート : 判断 125"/>
        <xdr:cNvSpPr/>
      </xdr:nvSpPr>
      <xdr:spPr>
        <a:xfrm>
          <a:off x="1079500" y="978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130149</xdr:rowOff>
    </xdr:from>
    <xdr:ext cx="534377" cy="259045"/>
    <xdr:sp macro="" textlink="">
      <xdr:nvSpPr>
        <xdr:cNvPr id="127" name="テキスト ボックス 126"/>
        <xdr:cNvSpPr txBox="1"/>
      </xdr:nvSpPr>
      <xdr:spPr>
        <a:xfrm>
          <a:off x="863111" y="955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104061</xdr:rowOff>
    </xdr:from>
    <xdr:to>
      <xdr:col>6</xdr:col>
      <xdr:colOff>561975</xdr:colOff>
      <xdr:row>58</xdr:row>
      <xdr:rowOff>34211</xdr:rowOff>
    </xdr:to>
    <xdr:sp macro="" textlink="">
      <xdr:nvSpPr>
        <xdr:cNvPr id="133" name="円/楕円 132"/>
        <xdr:cNvSpPr/>
      </xdr:nvSpPr>
      <xdr:spPr>
        <a:xfrm>
          <a:off x="4584700" y="987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18988</xdr:rowOff>
    </xdr:from>
    <xdr:ext cx="534377" cy="259045"/>
    <xdr:sp macro="" textlink="">
      <xdr:nvSpPr>
        <xdr:cNvPr id="134" name="総務費該当値テキスト"/>
        <xdr:cNvSpPr txBox="1"/>
      </xdr:nvSpPr>
      <xdr:spPr>
        <a:xfrm>
          <a:off x="4686300" y="979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34,184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114681</xdr:rowOff>
    </xdr:from>
    <xdr:to>
      <xdr:col>5</xdr:col>
      <xdr:colOff>409575</xdr:colOff>
      <xdr:row>58</xdr:row>
      <xdr:rowOff>44831</xdr:rowOff>
    </xdr:to>
    <xdr:sp macro="" textlink="">
      <xdr:nvSpPr>
        <xdr:cNvPr id="135" name="円/楕円 134"/>
        <xdr:cNvSpPr/>
      </xdr:nvSpPr>
      <xdr:spPr>
        <a:xfrm>
          <a:off x="3746500" y="988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35958</xdr:rowOff>
    </xdr:from>
    <xdr:ext cx="534377" cy="259045"/>
    <xdr:sp macro="" textlink="">
      <xdr:nvSpPr>
        <xdr:cNvPr id="136" name="テキスト ボックス 135"/>
        <xdr:cNvSpPr txBox="1"/>
      </xdr:nvSpPr>
      <xdr:spPr>
        <a:xfrm>
          <a:off x="3530111" y="998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31,861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93325</xdr:rowOff>
    </xdr:from>
    <xdr:to>
      <xdr:col>4</xdr:col>
      <xdr:colOff>206375</xdr:colOff>
      <xdr:row>58</xdr:row>
      <xdr:rowOff>23475</xdr:rowOff>
    </xdr:to>
    <xdr:sp macro="" textlink="">
      <xdr:nvSpPr>
        <xdr:cNvPr id="137" name="円/楕円 136"/>
        <xdr:cNvSpPr/>
      </xdr:nvSpPr>
      <xdr:spPr>
        <a:xfrm>
          <a:off x="2857500" y="986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14602</xdr:rowOff>
    </xdr:from>
    <xdr:ext cx="534377" cy="259045"/>
    <xdr:sp macro="" textlink="">
      <xdr:nvSpPr>
        <xdr:cNvPr id="138" name="テキスト ボックス 137"/>
        <xdr:cNvSpPr txBox="1"/>
      </xdr:nvSpPr>
      <xdr:spPr>
        <a:xfrm>
          <a:off x="2641111" y="995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36,532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99676</xdr:rowOff>
    </xdr:from>
    <xdr:to>
      <xdr:col>3</xdr:col>
      <xdr:colOff>3175</xdr:colOff>
      <xdr:row>58</xdr:row>
      <xdr:rowOff>29826</xdr:rowOff>
    </xdr:to>
    <xdr:sp macro="" textlink="">
      <xdr:nvSpPr>
        <xdr:cNvPr id="139" name="円/楕円 138"/>
        <xdr:cNvSpPr/>
      </xdr:nvSpPr>
      <xdr:spPr>
        <a:xfrm>
          <a:off x="1968500" y="98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20953</xdr:rowOff>
    </xdr:from>
    <xdr:ext cx="534377" cy="259045"/>
    <xdr:sp macro="" textlink="">
      <xdr:nvSpPr>
        <xdr:cNvPr id="140" name="テキスト ボックス 139"/>
        <xdr:cNvSpPr txBox="1"/>
      </xdr:nvSpPr>
      <xdr:spPr>
        <a:xfrm>
          <a:off x="1752111" y="996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35,143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89298</xdr:rowOff>
    </xdr:from>
    <xdr:to>
      <xdr:col>1</xdr:col>
      <xdr:colOff>485775</xdr:colOff>
      <xdr:row>58</xdr:row>
      <xdr:rowOff>19448</xdr:rowOff>
    </xdr:to>
    <xdr:sp macro="" textlink="">
      <xdr:nvSpPr>
        <xdr:cNvPr id="141" name="円/楕円 140"/>
        <xdr:cNvSpPr/>
      </xdr:nvSpPr>
      <xdr:spPr>
        <a:xfrm>
          <a:off x="1079500" y="986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10575</xdr:rowOff>
    </xdr:from>
    <xdr:ext cx="534377" cy="259045"/>
    <xdr:sp macro="" textlink="">
      <xdr:nvSpPr>
        <xdr:cNvPr id="142" name="テキスト ボックス 141"/>
        <xdr:cNvSpPr txBox="1"/>
      </xdr:nvSpPr>
      <xdr:spPr>
        <a:xfrm>
          <a:off x="863111" y="995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37,413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127,447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5" name="テキスト ボックス 154"/>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57" name="テキスト ボックス 156"/>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16267</xdr:rowOff>
    </xdr:from>
    <xdr:to>
      <xdr:col>6</xdr:col>
      <xdr:colOff>510540</xdr:colOff>
      <xdr:row>77</xdr:row>
      <xdr:rowOff>64829</xdr:rowOff>
    </xdr:to>
    <xdr:cxnSp macro="">
      <xdr:nvCxnSpPr>
        <xdr:cNvPr id="169" name="直線コネクタ 168"/>
        <xdr:cNvCxnSpPr/>
      </xdr:nvCxnSpPr>
      <xdr:spPr>
        <a:xfrm flipV="1">
          <a:off x="4633595" y="12017767"/>
          <a:ext cx="1270" cy="1248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68656</xdr:rowOff>
    </xdr:from>
    <xdr:ext cx="534377" cy="259045"/>
    <xdr:sp macro="" textlink="">
      <xdr:nvSpPr>
        <xdr:cNvPr id="170" name="民生費最小値テキスト"/>
        <xdr:cNvSpPr txBox="1"/>
      </xdr:nvSpPr>
      <xdr:spPr>
        <a:xfrm>
          <a:off x="4686300" y="132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77</xdr:row>
      <xdr:rowOff>64829</xdr:rowOff>
    </xdr:from>
    <xdr:to>
      <xdr:col>6</xdr:col>
      <xdr:colOff>600075</xdr:colOff>
      <xdr:row>77</xdr:row>
      <xdr:rowOff>64829</xdr:rowOff>
    </xdr:to>
    <xdr:cxnSp macro="">
      <xdr:nvCxnSpPr>
        <xdr:cNvPr id="171" name="直線コネクタ 170"/>
        <xdr:cNvCxnSpPr/>
      </xdr:nvCxnSpPr>
      <xdr:spPr>
        <a:xfrm>
          <a:off x="4546600" y="1326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134394</xdr:rowOff>
    </xdr:from>
    <xdr:ext cx="599010" cy="259045"/>
    <xdr:sp macro="" textlink="">
      <xdr:nvSpPr>
        <xdr:cNvPr id="172" name="民生費最大値テキスト"/>
        <xdr:cNvSpPr txBox="1"/>
      </xdr:nvSpPr>
      <xdr:spPr>
        <a:xfrm>
          <a:off x="4686300" y="11792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16267</xdr:rowOff>
    </xdr:from>
    <xdr:to>
      <xdr:col>6</xdr:col>
      <xdr:colOff>600075</xdr:colOff>
      <xdr:row>70</xdr:row>
      <xdr:rowOff>16267</xdr:rowOff>
    </xdr:to>
    <xdr:cxnSp macro="">
      <xdr:nvCxnSpPr>
        <xdr:cNvPr id="173" name="直線コネクタ 172"/>
        <xdr:cNvCxnSpPr/>
      </xdr:nvCxnSpPr>
      <xdr:spPr>
        <a:xfrm>
          <a:off x="4546600" y="1201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64829</xdr:rowOff>
    </xdr:from>
    <xdr:to>
      <xdr:col>6</xdr:col>
      <xdr:colOff>511175</xdr:colOff>
      <xdr:row>77</xdr:row>
      <xdr:rowOff>152164</xdr:rowOff>
    </xdr:to>
    <xdr:cxnSp macro="">
      <xdr:nvCxnSpPr>
        <xdr:cNvPr id="174" name="直線コネクタ 173"/>
        <xdr:cNvCxnSpPr/>
      </xdr:nvCxnSpPr>
      <xdr:spPr>
        <a:xfrm flipV="1">
          <a:off x="3797300" y="13266479"/>
          <a:ext cx="838200" cy="8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45635</xdr:rowOff>
    </xdr:from>
    <xdr:ext cx="599010" cy="259045"/>
    <xdr:sp macro="" textlink="">
      <xdr:nvSpPr>
        <xdr:cNvPr id="175" name="民生費平均値テキスト"/>
        <xdr:cNvSpPr txBox="1"/>
      </xdr:nvSpPr>
      <xdr:spPr>
        <a:xfrm>
          <a:off x="4686300" y="12561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22758</xdr:rowOff>
    </xdr:from>
    <xdr:to>
      <xdr:col>6</xdr:col>
      <xdr:colOff>561975</xdr:colOff>
      <xdr:row>74</xdr:row>
      <xdr:rowOff>124358</xdr:rowOff>
    </xdr:to>
    <xdr:sp macro="" textlink="">
      <xdr:nvSpPr>
        <xdr:cNvPr id="176" name="フローチャート : 判断 175"/>
        <xdr:cNvSpPr/>
      </xdr:nvSpPr>
      <xdr:spPr>
        <a:xfrm>
          <a:off x="4584700" y="1271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152164</xdr:rowOff>
    </xdr:from>
    <xdr:to>
      <xdr:col>5</xdr:col>
      <xdr:colOff>358775</xdr:colOff>
      <xdr:row>78</xdr:row>
      <xdr:rowOff>27065</xdr:rowOff>
    </xdr:to>
    <xdr:cxnSp macro="">
      <xdr:nvCxnSpPr>
        <xdr:cNvPr id="177" name="直線コネクタ 176"/>
        <xdr:cNvCxnSpPr/>
      </xdr:nvCxnSpPr>
      <xdr:spPr>
        <a:xfrm flipV="1">
          <a:off x="2908300" y="13353814"/>
          <a:ext cx="889000" cy="4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73</xdr:row>
      <xdr:rowOff>159962</xdr:rowOff>
    </xdr:from>
    <xdr:to>
      <xdr:col>5</xdr:col>
      <xdr:colOff>409575</xdr:colOff>
      <xdr:row>74</xdr:row>
      <xdr:rowOff>90112</xdr:rowOff>
    </xdr:to>
    <xdr:sp macro="" textlink="">
      <xdr:nvSpPr>
        <xdr:cNvPr id="178" name="フローチャート : 判断 177"/>
        <xdr:cNvSpPr/>
      </xdr:nvSpPr>
      <xdr:spPr>
        <a:xfrm>
          <a:off x="3746500" y="1267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106639</xdr:rowOff>
    </xdr:from>
    <xdr:ext cx="599010" cy="259045"/>
    <xdr:sp macro="" textlink="">
      <xdr:nvSpPr>
        <xdr:cNvPr id="179" name="テキスト ボックス 178"/>
        <xdr:cNvSpPr txBox="1"/>
      </xdr:nvSpPr>
      <xdr:spPr>
        <a:xfrm>
          <a:off x="3497794" y="1245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27065</xdr:rowOff>
    </xdr:from>
    <xdr:to>
      <xdr:col>4</xdr:col>
      <xdr:colOff>155575</xdr:colOff>
      <xdr:row>78</xdr:row>
      <xdr:rowOff>143739</xdr:rowOff>
    </xdr:to>
    <xdr:cxnSp macro="">
      <xdr:nvCxnSpPr>
        <xdr:cNvPr id="180" name="直線コネクタ 179"/>
        <xdr:cNvCxnSpPr/>
      </xdr:nvCxnSpPr>
      <xdr:spPr>
        <a:xfrm flipV="1">
          <a:off x="2019300" y="13400165"/>
          <a:ext cx="889000" cy="11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60325</xdr:rowOff>
    </xdr:from>
    <xdr:to>
      <xdr:col>4</xdr:col>
      <xdr:colOff>206375</xdr:colOff>
      <xdr:row>74</xdr:row>
      <xdr:rowOff>161925</xdr:rowOff>
    </xdr:to>
    <xdr:sp macro="" textlink="">
      <xdr:nvSpPr>
        <xdr:cNvPr id="181" name="フローチャート : 判断 180"/>
        <xdr:cNvSpPr/>
      </xdr:nvSpPr>
      <xdr:spPr>
        <a:xfrm>
          <a:off x="2857500" y="1274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7002</xdr:rowOff>
    </xdr:from>
    <xdr:ext cx="599010" cy="259045"/>
    <xdr:sp macro="" textlink="">
      <xdr:nvSpPr>
        <xdr:cNvPr id="182" name="テキスト ボックス 181"/>
        <xdr:cNvSpPr txBox="1"/>
      </xdr:nvSpPr>
      <xdr:spPr>
        <a:xfrm>
          <a:off x="2608794" y="12522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143739</xdr:rowOff>
    </xdr:from>
    <xdr:to>
      <xdr:col>2</xdr:col>
      <xdr:colOff>638175</xdr:colOff>
      <xdr:row>78</xdr:row>
      <xdr:rowOff>156442</xdr:rowOff>
    </xdr:to>
    <xdr:cxnSp macro="">
      <xdr:nvCxnSpPr>
        <xdr:cNvPr id="183" name="直線コネクタ 182"/>
        <xdr:cNvCxnSpPr/>
      </xdr:nvCxnSpPr>
      <xdr:spPr>
        <a:xfrm flipV="1">
          <a:off x="1130300" y="13516839"/>
          <a:ext cx="889000" cy="1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120817</xdr:rowOff>
    </xdr:from>
    <xdr:to>
      <xdr:col>3</xdr:col>
      <xdr:colOff>3175</xdr:colOff>
      <xdr:row>75</xdr:row>
      <xdr:rowOff>50967</xdr:rowOff>
    </xdr:to>
    <xdr:sp macro="" textlink="">
      <xdr:nvSpPr>
        <xdr:cNvPr id="184" name="フローチャート : 判断 183"/>
        <xdr:cNvSpPr/>
      </xdr:nvSpPr>
      <xdr:spPr>
        <a:xfrm>
          <a:off x="1968500" y="1280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67494</xdr:rowOff>
    </xdr:from>
    <xdr:ext cx="599010" cy="259045"/>
    <xdr:sp macro="" textlink="">
      <xdr:nvSpPr>
        <xdr:cNvPr id="185" name="テキスト ボックス 184"/>
        <xdr:cNvSpPr txBox="1"/>
      </xdr:nvSpPr>
      <xdr:spPr>
        <a:xfrm>
          <a:off x="1719794" y="12583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63002</xdr:rowOff>
    </xdr:from>
    <xdr:to>
      <xdr:col>1</xdr:col>
      <xdr:colOff>485775</xdr:colOff>
      <xdr:row>76</xdr:row>
      <xdr:rowOff>164602</xdr:rowOff>
    </xdr:to>
    <xdr:sp macro="" textlink="">
      <xdr:nvSpPr>
        <xdr:cNvPr id="186" name="フローチャート : 判断 185"/>
        <xdr:cNvSpPr/>
      </xdr:nvSpPr>
      <xdr:spPr>
        <a:xfrm>
          <a:off x="1079500" y="1309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9680</xdr:rowOff>
    </xdr:from>
    <xdr:ext cx="599010" cy="259045"/>
    <xdr:sp macro="" textlink="">
      <xdr:nvSpPr>
        <xdr:cNvPr id="187" name="テキスト ボックス 186"/>
        <xdr:cNvSpPr txBox="1"/>
      </xdr:nvSpPr>
      <xdr:spPr>
        <a:xfrm>
          <a:off x="830794" y="1286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14029</xdr:rowOff>
    </xdr:from>
    <xdr:to>
      <xdr:col>6</xdr:col>
      <xdr:colOff>561975</xdr:colOff>
      <xdr:row>77</xdr:row>
      <xdr:rowOff>115629</xdr:rowOff>
    </xdr:to>
    <xdr:sp macro="" textlink="">
      <xdr:nvSpPr>
        <xdr:cNvPr id="193" name="円/楕円 192"/>
        <xdr:cNvSpPr/>
      </xdr:nvSpPr>
      <xdr:spPr>
        <a:xfrm>
          <a:off x="4584700" y="1321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100406</xdr:rowOff>
    </xdr:from>
    <xdr:ext cx="534377" cy="259045"/>
    <xdr:sp macro="" textlink="">
      <xdr:nvSpPr>
        <xdr:cNvPr id="194" name="民生費該当値テキスト"/>
        <xdr:cNvSpPr txBox="1"/>
      </xdr:nvSpPr>
      <xdr:spPr>
        <a:xfrm>
          <a:off x="4686300" y="1313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94,628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101364</xdr:rowOff>
    </xdr:from>
    <xdr:to>
      <xdr:col>5</xdr:col>
      <xdr:colOff>409575</xdr:colOff>
      <xdr:row>78</xdr:row>
      <xdr:rowOff>31514</xdr:rowOff>
    </xdr:to>
    <xdr:sp macro="" textlink="">
      <xdr:nvSpPr>
        <xdr:cNvPr id="195" name="円/楕円 194"/>
        <xdr:cNvSpPr/>
      </xdr:nvSpPr>
      <xdr:spPr>
        <a:xfrm>
          <a:off x="3746500" y="1330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22641</xdr:rowOff>
    </xdr:from>
    <xdr:ext cx="534377" cy="259045"/>
    <xdr:sp macro="" textlink="">
      <xdr:nvSpPr>
        <xdr:cNvPr id="196" name="テキスト ボックス 195"/>
        <xdr:cNvSpPr txBox="1"/>
      </xdr:nvSpPr>
      <xdr:spPr>
        <a:xfrm>
          <a:off x="3530111" y="1339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86,605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147715</xdr:rowOff>
    </xdr:from>
    <xdr:to>
      <xdr:col>4</xdr:col>
      <xdr:colOff>206375</xdr:colOff>
      <xdr:row>78</xdr:row>
      <xdr:rowOff>77865</xdr:rowOff>
    </xdr:to>
    <xdr:sp macro="" textlink="">
      <xdr:nvSpPr>
        <xdr:cNvPr id="197" name="円/楕円 196"/>
        <xdr:cNvSpPr/>
      </xdr:nvSpPr>
      <xdr:spPr>
        <a:xfrm>
          <a:off x="2857500" y="1334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68992</xdr:rowOff>
    </xdr:from>
    <xdr:ext cx="534377" cy="259045"/>
    <xdr:sp macro="" textlink="">
      <xdr:nvSpPr>
        <xdr:cNvPr id="198" name="テキスト ボックス 197"/>
        <xdr:cNvSpPr txBox="1"/>
      </xdr:nvSpPr>
      <xdr:spPr>
        <a:xfrm>
          <a:off x="2641111" y="134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82,347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92939</xdr:rowOff>
    </xdr:from>
    <xdr:to>
      <xdr:col>3</xdr:col>
      <xdr:colOff>3175</xdr:colOff>
      <xdr:row>79</xdr:row>
      <xdr:rowOff>23089</xdr:rowOff>
    </xdr:to>
    <xdr:sp macro="" textlink="">
      <xdr:nvSpPr>
        <xdr:cNvPr id="199" name="円/楕円 198"/>
        <xdr:cNvSpPr/>
      </xdr:nvSpPr>
      <xdr:spPr>
        <a:xfrm>
          <a:off x="1968500" y="1346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14216</xdr:rowOff>
    </xdr:from>
    <xdr:ext cx="534377" cy="259045"/>
    <xdr:sp macro="" textlink="">
      <xdr:nvSpPr>
        <xdr:cNvPr id="200" name="テキスト ボックス 199"/>
        <xdr:cNvSpPr txBox="1"/>
      </xdr:nvSpPr>
      <xdr:spPr>
        <a:xfrm>
          <a:off x="1752111" y="1355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71,629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105642</xdr:rowOff>
    </xdr:from>
    <xdr:to>
      <xdr:col>1</xdr:col>
      <xdr:colOff>485775</xdr:colOff>
      <xdr:row>79</xdr:row>
      <xdr:rowOff>35792</xdr:rowOff>
    </xdr:to>
    <xdr:sp macro="" textlink="">
      <xdr:nvSpPr>
        <xdr:cNvPr id="201" name="円/楕円 200"/>
        <xdr:cNvSpPr/>
      </xdr:nvSpPr>
      <xdr:spPr>
        <a:xfrm>
          <a:off x="1079500" y="1347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26919</xdr:rowOff>
    </xdr:from>
    <xdr:ext cx="534377" cy="259045"/>
    <xdr:sp macro="" textlink="">
      <xdr:nvSpPr>
        <xdr:cNvPr id="202" name="テキスト ボックス 201"/>
        <xdr:cNvSpPr txBox="1"/>
      </xdr:nvSpPr>
      <xdr:spPr>
        <a:xfrm>
          <a:off x="863111" y="1357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70,462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4" name="直線コネクタ 213"/>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5" name="テキスト ボックス 214"/>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6" name="直線コネクタ 215"/>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7" name="テキスト ボックス 216"/>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8" name="直線コネクタ 217"/>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9" name="テキスト ボックス 218"/>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0" name="直線コネクタ 219"/>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1" name="テキスト ボックス 220"/>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5" name="直線コネクタ 224"/>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6"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7" name="直線コネクタ 226"/>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8"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9" name="直線コネクタ 228"/>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145118</xdr:rowOff>
    </xdr:from>
    <xdr:to>
      <xdr:col>6</xdr:col>
      <xdr:colOff>511175</xdr:colOff>
      <xdr:row>98</xdr:row>
      <xdr:rowOff>167956</xdr:rowOff>
    </xdr:to>
    <xdr:cxnSp macro="">
      <xdr:nvCxnSpPr>
        <xdr:cNvPr id="230" name="直線コネクタ 229"/>
        <xdr:cNvCxnSpPr/>
      </xdr:nvCxnSpPr>
      <xdr:spPr>
        <a:xfrm>
          <a:off x="3797300" y="16947218"/>
          <a:ext cx="838200" cy="2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19606</xdr:rowOff>
    </xdr:from>
    <xdr:ext cx="534377" cy="259045"/>
    <xdr:sp macro="" textlink="">
      <xdr:nvSpPr>
        <xdr:cNvPr id="231" name="衛生費平均値テキスト"/>
        <xdr:cNvSpPr txBox="1"/>
      </xdr:nvSpPr>
      <xdr:spPr>
        <a:xfrm>
          <a:off x="4686300" y="16478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2" name="フローチャート : 判断 231"/>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145118</xdr:rowOff>
    </xdr:from>
    <xdr:to>
      <xdr:col>5</xdr:col>
      <xdr:colOff>358775</xdr:colOff>
      <xdr:row>98</xdr:row>
      <xdr:rowOff>152615</xdr:rowOff>
    </xdr:to>
    <xdr:cxnSp macro="">
      <xdr:nvCxnSpPr>
        <xdr:cNvPr id="233" name="直線コネクタ 232"/>
        <xdr:cNvCxnSpPr/>
      </xdr:nvCxnSpPr>
      <xdr:spPr>
        <a:xfrm flipV="1">
          <a:off x="2908300" y="16947218"/>
          <a:ext cx="889000" cy="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48826</xdr:rowOff>
    </xdr:from>
    <xdr:to>
      <xdr:col>5</xdr:col>
      <xdr:colOff>409575</xdr:colOff>
      <xdr:row>96</xdr:row>
      <xdr:rowOff>150426</xdr:rowOff>
    </xdr:to>
    <xdr:sp macro="" textlink="">
      <xdr:nvSpPr>
        <xdr:cNvPr id="234" name="フローチャート : 判断 233"/>
        <xdr:cNvSpPr/>
      </xdr:nvSpPr>
      <xdr:spPr>
        <a:xfrm>
          <a:off x="3746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166953</xdr:rowOff>
    </xdr:from>
    <xdr:ext cx="534377" cy="259045"/>
    <xdr:sp macro="" textlink="">
      <xdr:nvSpPr>
        <xdr:cNvPr id="235" name="テキスト ボックス 234"/>
        <xdr:cNvSpPr txBox="1"/>
      </xdr:nvSpPr>
      <xdr:spPr>
        <a:xfrm>
          <a:off x="3530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152615</xdr:rowOff>
    </xdr:from>
    <xdr:to>
      <xdr:col>4</xdr:col>
      <xdr:colOff>155575</xdr:colOff>
      <xdr:row>99</xdr:row>
      <xdr:rowOff>37036</xdr:rowOff>
    </xdr:to>
    <xdr:cxnSp macro="">
      <xdr:nvCxnSpPr>
        <xdr:cNvPr id="236" name="直線コネクタ 235"/>
        <xdr:cNvCxnSpPr/>
      </xdr:nvCxnSpPr>
      <xdr:spPr>
        <a:xfrm flipV="1">
          <a:off x="2019300" y="16954715"/>
          <a:ext cx="889000" cy="5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26972</xdr:rowOff>
    </xdr:from>
    <xdr:to>
      <xdr:col>4</xdr:col>
      <xdr:colOff>206375</xdr:colOff>
      <xdr:row>96</xdr:row>
      <xdr:rowOff>128572</xdr:rowOff>
    </xdr:to>
    <xdr:sp macro="" textlink="">
      <xdr:nvSpPr>
        <xdr:cNvPr id="237" name="フローチャート : 判断 236"/>
        <xdr:cNvSpPr/>
      </xdr:nvSpPr>
      <xdr:spPr>
        <a:xfrm>
          <a:off x="2857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145099</xdr:rowOff>
    </xdr:from>
    <xdr:ext cx="534377" cy="259045"/>
    <xdr:sp macro="" textlink="">
      <xdr:nvSpPr>
        <xdr:cNvPr id="238" name="テキスト ボックス 237"/>
        <xdr:cNvSpPr txBox="1"/>
      </xdr:nvSpPr>
      <xdr:spPr>
        <a:xfrm>
          <a:off x="2641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28623</xdr:rowOff>
    </xdr:from>
    <xdr:to>
      <xdr:col>2</xdr:col>
      <xdr:colOff>638175</xdr:colOff>
      <xdr:row>99</xdr:row>
      <xdr:rowOff>37036</xdr:rowOff>
    </xdr:to>
    <xdr:cxnSp macro="">
      <xdr:nvCxnSpPr>
        <xdr:cNvPr id="239" name="直線コネクタ 238"/>
        <xdr:cNvCxnSpPr/>
      </xdr:nvCxnSpPr>
      <xdr:spPr>
        <a:xfrm>
          <a:off x="1130300" y="17002173"/>
          <a:ext cx="889000" cy="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70292</xdr:rowOff>
    </xdr:from>
    <xdr:to>
      <xdr:col>3</xdr:col>
      <xdr:colOff>3175</xdr:colOff>
      <xdr:row>97</xdr:row>
      <xdr:rowOff>442</xdr:rowOff>
    </xdr:to>
    <xdr:sp macro="" textlink="">
      <xdr:nvSpPr>
        <xdr:cNvPr id="240" name="フローチャート : 判断 239"/>
        <xdr:cNvSpPr/>
      </xdr:nvSpPr>
      <xdr:spPr>
        <a:xfrm>
          <a:off x="1968500" y="1652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16969</xdr:rowOff>
    </xdr:from>
    <xdr:ext cx="534377" cy="259045"/>
    <xdr:sp macro="" textlink="">
      <xdr:nvSpPr>
        <xdr:cNvPr id="241" name="テキスト ボックス 240"/>
        <xdr:cNvSpPr txBox="1"/>
      </xdr:nvSpPr>
      <xdr:spPr>
        <a:xfrm>
          <a:off x="1752111" y="1630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140632</xdr:rowOff>
    </xdr:from>
    <xdr:to>
      <xdr:col>1</xdr:col>
      <xdr:colOff>485775</xdr:colOff>
      <xdr:row>97</xdr:row>
      <xdr:rowOff>70782</xdr:rowOff>
    </xdr:to>
    <xdr:sp macro="" textlink="">
      <xdr:nvSpPr>
        <xdr:cNvPr id="242" name="フローチャート : 判断 241"/>
        <xdr:cNvSpPr/>
      </xdr:nvSpPr>
      <xdr:spPr>
        <a:xfrm>
          <a:off x="1079500" y="1659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87309</xdr:rowOff>
    </xdr:from>
    <xdr:ext cx="534377" cy="259045"/>
    <xdr:sp macro="" textlink="">
      <xdr:nvSpPr>
        <xdr:cNvPr id="243" name="テキスト ボックス 242"/>
        <xdr:cNvSpPr txBox="1"/>
      </xdr:nvSpPr>
      <xdr:spPr>
        <a:xfrm>
          <a:off x="863111" y="1637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117156</xdr:rowOff>
    </xdr:from>
    <xdr:to>
      <xdr:col>6</xdr:col>
      <xdr:colOff>561975</xdr:colOff>
      <xdr:row>99</xdr:row>
      <xdr:rowOff>47306</xdr:rowOff>
    </xdr:to>
    <xdr:sp macro="" textlink="">
      <xdr:nvSpPr>
        <xdr:cNvPr id="249" name="円/楕円 248"/>
        <xdr:cNvSpPr/>
      </xdr:nvSpPr>
      <xdr:spPr>
        <a:xfrm>
          <a:off x="4584700" y="1691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32083</xdr:rowOff>
    </xdr:from>
    <xdr:ext cx="534377" cy="259045"/>
    <xdr:sp macro="" textlink="">
      <xdr:nvSpPr>
        <xdr:cNvPr id="250" name="衛生費該当値テキスト"/>
        <xdr:cNvSpPr txBox="1"/>
      </xdr:nvSpPr>
      <xdr:spPr>
        <a:xfrm>
          <a:off x="4686300" y="1683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18,764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94318</xdr:rowOff>
    </xdr:from>
    <xdr:to>
      <xdr:col>5</xdr:col>
      <xdr:colOff>409575</xdr:colOff>
      <xdr:row>99</xdr:row>
      <xdr:rowOff>24468</xdr:rowOff>
    </xdr:to>
    <xdr:sp macro="" textlink="">
      <xdr:nvSpPr>
        <xdr:cNvPr id="251" name="円/楕円 250"/>
        <xdr:cNvSpPr/>
      </xdr:nvSpPr>
      <xdr:spPr>
        <a:xfrm>
          <a:off x="3746500" y="1689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15595</xdr:rowOff>
    </xdr:from>
    <xdr:ext cx="534377" cy="259045"/>
    <xdr:sp macro="" textlink="">
      <xdr:nvSpPr>
        <xdr:cNvPr id="252" name="テキスト ボックス 251"/>
        <xdr:cNvSpPr txBox="1"/>
      </xdr:nvSpPr>
      <xdr:spPr>
        <a:xfrm>
          <a:off x="3530111" y="1698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19,763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101815</xdr:rowOff>
    </xdr:from>
    <xdr:to>
      <xdr:col>4</xdr:col>
      <xdr:colOff>206375</xdr:colOff>
      <xdr:row>99</xdr:row>
      <xdr:rowOff>31965</xdr:rowOff>
    </xdr:to>
    <xdr:sp macro="" textlink="">
      <xdr:nvSpPr>
        <xdr:cNvPr id="253" name="円/楕円 252"/>
        <xdr:cNvSpPr/>
      </xdr:nvSpPr>
      <xdr:spPr>
        <a:xfrm>
          <a:off x="2857500" y="1690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23092</xdr:rowOff>
    </xdr:from>
    <xdr:ext cx="534377" cy="259045"/>
    <xdr:sp macro="" textlink="">
      <xdr:nvSpPr>
        <xdr:cNvPr id="254" name="テキスト ボックス 253"/>
        <xdr:cNvSpPr txBox="1"/>
      </xdr:nvSpPr>
      <xdr:spPr>
        <a:xfrm>
          <a:off x="2641111" y="1699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19,435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157686</xdr:rowOff>
    </xdr:from>
    <xdr:to>
      <xdr:col>3</xdr:col>
      <xdr:colOff>3175</xdr:colOff>
      <xdr:row>99</xdr:row>
      <xdr:rowOff>87836</xdr:rowOff>
    </xdr:to>
    <xdr:sp macro="" textlink="">
      <xdr:nvSpPr>
        <xdr:cNvPr id="255" name="円/楕円 254"/>
        <xdr:cNvSpPr/>
      </xdr:nvSpPr>
      <xdr:spPr>
        <a:xfrm>
          <a:off x="1968500" y="1695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78963</xdr:rowOff>
    </xdr:from>
    <xdr:ext cx="534377" cy="259045"/>
    <xdr:sp macro="" textlink="">
      <xdr:nvSpPr>
        <xdr:cNvPr id="256" name="テキスト ボックス 255"/>
        <xdr:cNvSpPr txBox="1"/>
      </xdr:nvSpPr>
      <xdr:spPr>
        <a:xfrm>
          <a:off x="1752111" y="1705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16,991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149273</xdr:rowOff>
    </xdr:from>
    <xdr:to>
      <xdr:col>1</xdr:col>
      <xdr:colOff>485775</xdr:colOff>
      <xdr:row>99</xdr:row>
      <xdr:rowOff>79423</xdr:rowOff>
    </xdr:to>
    <xdr:sp macro="" textlink="">
      <xdr:nvSpPr>
        <xdr:cNvPr id="257" name="円/楕円 256"/>
        <xdr:cNvSpPr/>
      </xdr:nvSpPr>
      <xdr:spPr>
        <a:xfrm>
          <a:off x="1079500" y="1695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70550</xdr:rowOff>
    </xdr:from>
    <xdr:ext cx="534377" cy="259045"/>
    <xdr:sp macro="" textlink="">
      <xdr:nvSpPr>
        <xdr:cNvPr id="258" name="テキスト ボックス 257"/>
        <xdr:cNvSpPr txBox="1"/>
      </xdr:nvSpPr>
      <xdr:spPr>
        <a:xfrm>
          <a:off x="863111" y="1704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2" name="テキスト ボックス 27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4" name="テキスト ボックス 27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6" name="テキスト ボックス 27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8" name="テキスト ボックス 27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148844</xdr:rowOff>
    </xdr:from>
    <xdr:to>
      <xdr:col>15</xdr:col>
      <xdr:colOff>180340</xdr:colOff>
      <xdr:row>39</xdr:row>
      <xdr:rowOff>44450</xdr:rowOff>
    </xdr:to>
    <xdr:cxnSp macro="">
      <xdr:nvCxnSpPr>
        <xdr:cNvPr id="282" name="直線コネクタ 281"/>
        <xdr:cNvCxnSpPr/>
      </xdr:nvCxnSpPr>
      <xdr:spPr>
        <a:xfrm flipV="1">
          <a:off x="10475595" y="5292344"/>
          <a:ext cx="1270" cy="14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4" name="直線コネクタ 28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95521</xdr:rowOff>
    </xdr:from>
    <xdr:ext cx="469744" cy="259045"/>
    <xdr:sp macro="" textlink="">
      <xdr:nvSpPr>
        <xdr:cNvPr id="285" name="労働費最大値テキスト"/>
        <xdr:cNvSpPr txBox="1"/>
      </xdr:nvSpPr>
      <xdr:spPr>
        <a:xfrm>
          <a:off x="10528300" y="5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30</xdr:row>
      <xdr:rowOff>148844</xdr:rowOff>
    </xdr:from>
    <xdr:to>
      <xdr:col>15</xdr:col>
      <xdr:colOff>269875</xdr:colOff>
      <xdr:row>30</xdr:row>
      <xdr:rowOff>148844</xdr:rowOff>
    </xdr:to>
    <xdr:cxnSp macro="">
      <xdr:nvCxnSpPr>
        <xdr:cNvPr id="286" name="直線コネクタ 285"/>
        <xdr:cNvCxnSpPr/>
      </xdr:nvCxnSpPr>
      <xdr:spPr>
        <a:xfrm>
          <a:off x="10388600" y="529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102362</xdr:rowOff>
    </xdr:from>
    <xdr:to>
      <xdr:col>15</xdr:col>
      <xdr:colOff>180975</xdr:colOff>
      <xdr:row>35</xdr:row>
      <xdr:rowOff>127889</xdr:rowOff>
    </xdr:to>
    <xdr:cxnSp macro="">
      <xdr:nvCxnSpPr>
        <xdr:cNvPr id="287" name="直線コネクタ 286"/>
        <xdr:cNvCxnSpPr/>
      </xdr:nvCxnSpPr>
      <xdr:spPr>
        <a:xfrm>
          <a:off x="9639300" y="5931662"/>
          <a:ext cx="838200" cy="19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46372</xdr:rowOff>
    </xdr:from>
    <xdr:ext cx="378565" cy="259045"/>
    <xdr:sp macro="" textlink="">
      <xdr:nvSpPr>
        <xdr:cNvPr id="288" name="労働費平均値テキスト"/>
        <xdr:cNvSpPr txBox="1"/>
      </xdr:nvSpPr>
      <xdr:spPr>
        <a:xfrm>
          <a:off x="10528300" y="63900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67945</xdr:rowOff>
    </xdr:from>
    <xdr:to>
      <xdr:col>15</xdr:col>
      <xdr:colOff>231775</xdr:colOff>
      <xdr:row>37</xdr:row>
      <xdr:rowOff>169545</xdr:rowOff>
    </xdr:to>
    <xdr:sp macro="" textlink="">
      <xdr:nvSpPr>
        <xdr:cNvPr id="289" name="フローチャート : 判断 288"/>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102362</xdr:rowOff>
    </xdr:from>
    <xdr:to>
      <xdr:col>14</xdr:col>
      <xdr:colOff>28575</xdr:colOff>
      <xdr:row>35</xdr:row>
      <xdr:rowOff>105029</xdr:rowOff>
    </xdr:to>
    <xdr:cxnSp macro="">
      <xdr:nvCxnSpPr>
        <xdr:cNvPr id="290" name="直線コネクタ 289"/>
        <xdr:cNvCxnSpPr/>
      </xdr:nvCxnSpPr>
      <xdr:spPr>
        <a:xfrm flipV="1">
          <a:off x="8750300" y="5931662"/>
          <a:ext cx="889000" cy="17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36322</xdr:rowOff>
    </xdr:from>
    <xdr:to>
      <xdr:col>14</xdr:col>
      <xdr:colOff>79375</xdr:colOff>
      <xdr:row>36</xdr:row>
      <xdr:rowOff>137922</xdr:rowOff>
    </xdr:to>
    <xdr:sp macro="" textlink="">
      <xdr:nvSpPr>
        <xdr:cNvPr id="291" name="フローチャート : 判断 290"/>
        <xdr:cNvSpPr/>
      </xdr:nvSpPr>
      <xdr:spPr>
        <a:xfrm>
          <a:off x="9588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129049</xdr:rowOff>
    </xdr:from>
    <xdr:ext cx="469744" cy="259045"/>
    <xdr:sp macro="" textlink="">
      <xdr:nvSpPr>
        <xdr:cNvPr id="292" name="テキスト ボックス 291"/>
        <xdr:cNvSpPr txBox="1"/>
      </xdr:nvSpPr>
      <xdr:spPr>
        <a:xfrm>
          <a:off x="9404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117221</xdr:rowOff>
    </xdr:from>
    <xdr:to>
      <xdr:col>12</xdr:col>
      <xdr:colOff>511175</xdr:colOff>
      <xdr:row>35</xdr:row>
      <xdr:rowOff>105029</xdr:rowOff>
    </xdr:to>
    <xdr:cxnSp macro="">
      <xdr:nvCxnSpPr>
        <xdr:cNvPr id="293" name="直線コネクタ 292"/>
        <xdr:cNvCxnSpPr/>
      </xdr:nvCxnSpPr>
      <xdr:spPr>
        <a:xfrm>
          <a:off x="7861300" y="5946521"/>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87757</xdr:rowOff>
    </xdr:from>
    <xdr:to>
      <xdr:col>12</xdr:col>
      <xdr:colOff>561975</xdr:colOff>
      <xdr:row>36</xdr:row>
      <xdr:rowOff>17907</xdr:rowOff>
    </xdr:to>
    <xdr:sp macro="" textlink="">
      <xdr:nvSpPr>
        <xdr:cNvPr id="294" name="フローチャート : 判断 293"/>
        <xdr:cNvSpPr/>
      </xdr:nvSpPr>
      <xdr:spPr>
        <a:xfrm>
          <a:off x="8699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9034</xdr:rowOff>
    </xdr:from>
    <xdr:ext cx="469744" cy="259045"/>
    <xdr:sp macro="" textlink="">
      <xdr:nvSpPr>
        <xdr:cNvPr id="295" name="テキスト ボックス 294"/>
        <xdr:cNvSpPr txBox="1"/>
      </xdr:nvSpPr>
      <xdr:spPr>
        <a:xfrm>
          <a:off x="8515427" y="61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117221</xdr:rowOff>
    </xdr:from>
    <xdr:to>
      <xdr:col>11</xdr:col>
      <xdr:colOff>307975</xdr:colOff>
      <xdr:row>35</xdr:row>
      <xdr:rowOff>30353</xdr:rowOff>
    </xdr:to>
    <xdr:cxnSp macro="">
      <xdr:nvCxnSpPr>
        <xdr:cNvPr id="296" name="直線コネクタ 295"/>
        <xdr:cNvCxnSpPr/>
      </xdr:nvCxnSpPr>
      <xdr:spPr>
        <a:xfrm flipV="1">
          <a:off x="6972300" y="5946521"/>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131191</xdr:rowOff>
    </xdr:from>
    <xdr:to>
      <xdr:col>11</xdr:col>
      <xdr:colOff>358775</xdr:colOff>
      <xdr:row>35</xdr:row>
      <xdr:rowOff>61341</xdr:rowOff>
    </xdr:to>
    <xdr:sp macro="" textlink="">
      <xdr:nvSpPr>
        <xdr:cNvPr id="297" name="フローチャート : 判断 296"/>
        <xdr:cNvSpPr/>
      </xdr:nvSpPr>
      <xdr:spPr>
        <a:xfrm>
          <a:off x="7810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52468</xdr:rowOff>
    </xdr:from>
    <xdr:ext cx="469744" cy="259045"/>
    <xdr:sp macro="" textlink="">
      <xdr:nvSpPr>
        <xdr:cNvPr id="298" name="テキスト ボックス 297"/>
        <xdr:cNvSpPr txBox="1"/>
      </xdr:nvSpPr>
      <xdr:spPr>
        <a:xfrm>
          <a:off x="7626427" y="605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299" name="フローチャート : 判断 298"/>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144162</xdr:rowOff>
    </xdr:from>
    <xdr:ext cx="469744" cy="259045"/>
    <xdr:sp macro="" textlink="">
      <xdr:nvSpPr>
        <xdr:cNvPr id="300" name="テキスト ボックス 299"/>
        <xdr:cNvSpPr txBox="1"/>
      </xdr:nvSpPr>
      <xdr:spPr>
        <a:xfrm>
          <a:off x="6737427" y="563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77089</xdr:rowOff>
    </xdr:from>
    <xdr:to>
      <xdr:col>15</xdr:col>
      <xdr:colOff>231775</xdr:colOff>
      <xdr:row>36</xdr:row>
      <xdr:rowOff>7239</xdr:rowOff>
    </xdr:to>
    <xdr:sp macro="" textlink="">
      <xdr:nvSpPr>
        <xdr:cNvPr id="306" name="円/楕円 305"/>
        <xdr:cNvSpPr/>
      </xdr:nvSpPr>
      <xdr:spPr>
        <a:xfrm>
          <a:off x="10426700" y="60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99966</xdr:rowOff>
    </xdr:from>
    <xdr:ext cx="469744" cy="259045"/>
    <xdr:sp macro="" textlink="">
      <xdr:nvSpPr>
        <xdr:cNvPr id="307" name="労働費該当値テキスト"/>
        <xdr:cNvSpPr txBox="1"/>
      </xdr:nvSpPr>
      <xdr:spPr>
        <a:xfrm>
          <a:off x="10528300" y="592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1,581</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51562</xdr:rowOff>
    </xdr:from>
    <xdr:to>
      <xdr:col>14</xdr:col>
      <xdr:colOff>79375</xdr:colOff>
      <xdr:row>34</xdr:row>
      <xdr:rowOff>153162</xdr:rowOff>
    </xdr:to>
    <xdr:sp macro="" textlink="">
      <xdr:nvSpPr>
        <xdr:cNvPr id="308" name="円/楕円 307"/>
        <xdr:cNvSpPr/>
      </xdr:nvSpPr>
      <xdr:spPr>
        <a:xfrm>
          <a:off x="9588500" y="588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32</xdr:row>
      <xdr:rowOff>169689</xdr:rowOff>
    </xdr:from>
    <xdr:ext cx="469744" cy="259045"/>
    <xdr:sp macro="" textlink="">
      <xdr:nvSpPr>
        <xdr:cNvPr id="309" name="テキスト ボックス 308"/>
        <xdr:cNvSpPr txBox="1"/>
      </xdr:nvSpPr>
      <xdr:spPr>
        <a:xfrm>
          <a:off x="9404427" y="565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54229</xdr:rowOff>
    </xdr:from>
    <xdr:to>
      <xdr:col>12</xdr:col>
      <xdr:colOff>561975</xdr:colOff>
      <xdr:row>35</xdr:row>
      <xdr:rowOff>155829</xdr:rowOff>
    </xdr:to>
    <xdr:sp macro="" textlink="">
      <xdr:nvSpPr>
        <xdr:cNvPr id="310" name="円/楕円 309"/>
        <xdr:cNvSpPr/>
      </xdr:nvSpPr>
      <xdr:spPr>
        <a:xfrm>
          <a:off x="8699500" y="605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906</xdr:rowOff>
    </xdr:from>
    <xdr:ext cx="469744" cy="259045"/>
    <xdr:sp macro="" textlink="">
      <xdr:nvSpPr>
        <xdr:cNvPr id="311" name="テキスト ボックス 310"/>
        <xdr:cNvSpPr txBox="1"/>
      </xdr:nvSpPr>
      <xdr:spPr>
        <a:xfrm>
          <a:off x="8515427" y="583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66421</xdr:rowOff>
    </xdr:from>
    <xdr:to>
      <xdr:col>11</xdr:col>
      <xdr:colOff>358775</xdr:colOff>
      <xdr:row>34</xdr:row>
      <xdr:rowOff>168021</xdr:rowOff>
    </xdr:to>
    <xdr:sp macro="" textlink="">
      <xdr:nvSpPr>
        <xdr:cNvPr id="312" name="円/楕円 311"/>
        <xdr:cNvSpPr/>
      </xdr:nvSpPr>
      <xdr:spPr>
        <a:xfrm>
          <a:off x="7810500" y="589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13098</xdr:rowOff>
    </xdr:from>
    <xdr:ext cx="469744" cy="259045"/>
    <xdr:sp macro="" textlink="">
      <xdr:nvSpPr>
        <xdr:cNvPr id="313" name="テキスト ボックス 312"/>
        <xdr:cNvSpPr txBox="1"/>
      </xdr:nvSpPr>
      <xdr:spPr>
        <a:xfrm>
          <a:off x="7626427" y="5670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2,059</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151003</xdr:rowOff>
    </xdr:from>
    <xdr:to>
      <xdr:col>10</xdr:col>
      <xdr:colOff>155575</xdr:colOff>
      <xdr:row>35</xdr:row>
      <xdr:rowOff>81153</xdr:rowOff>
    </xdr:to>
    <xdr:sp macro="" textlink="">
      <xdr:nvSpPr>
        <xdr:cNvPr id="314" name="円/楕円 313"/>
        <xdr:cNvSpPr/>
      </xdr:nvSpPr>
      <xdr:spPr>
        <a:xfrm>
          <a:off x="6921500" y="598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72280</xdr:rowOff>
    </xdr:from>
    <xdr:ext cx="469744" cy="259045"/>
    <xdr:sp macro="" textlink="">
      <xdr:nvSpPr>
        <xdr:cNvPr id="315" name="テキスト ボックス 314"/>
        <xdr:cNvSpPr txBox="1"/>
      </xdr:nvSpPr>
      <xdr:spPr>
        <a:xfrm>
          <a:off x="6737427" y="607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9" name="直線コネクタ 338"/>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40"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41" name="直線コネクタ 340"/>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2"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3" name="直線コネクタ 342"/>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170320</xdr:rowOff>
    </xdr:from>
    <xdr:to>
      <xdr:col>15</xdr:col>
      <xdr:colOff>180975</xdr:colOff>
      <xdr:row>59</xdr:row>
      <xdr:rowOff>356</xdr:rowOff>
    </xdr:to>
    <xdr:cxnSp macro="">
      <xdr:nvCxnSpPr>
        <xdr:cNvPr id="344" name="直線コネクタ 343"/>
        <xdr:cNvCxnSpPr/>
      </xdr:nvCxnSpPr>
      <xdr:spPr>
        <a:xfrm flipV="1">
          <a:off x="9639300" y="10114420"/>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109390</xdr:rowOff>
    </xdr:from>
    <xdr:ext cx="469744" cy="259045"/>
    <xdr:sp macro="" textlink="">
      <xdr:nvSpPr>
        <xdr:cNvPr id="345" name="農林水産業費平均値テキスト"/>
        <xdr:cNvSpPr txBox="1"/>
      </xdr:nvSpPr>
      <xdr:spPr>
        <a:xfrm>
          <a:off x="10528300" y="9882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6" name="フローチャート : 判断 345"/>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166319</xdr:rowOff>
    </xdr:from>
    <xdr:to>
      <xdr:col>14</xdr:col>
      <xdr:colOff>28575</xdr:colOff>
      <xdr:row>59</xdr:row>
      <xdr:rowOff>356</xdr:rowOff>
    </xdr:to>
    <xdr:cxnSp macro="">
      <xdr:nvCxnSpPr>
        <xdr:cNvPr id="347" name="直線コネクタ 346"/>
        <xdr:cNvCxnSpPr/>
      </xdr:nvCxnSpPr>
      <xdr:spPr>
        <a:xfrm>
          <a:off x="8750300" y="10110419"/>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154787</xdr:rowOff>
    </xdr:from>
    <xdr:to>
      <xdr:col>14</xdr:col>
      <xdr:colOff>79375</xdr:colOff>
      <xdr:row>58</xdr:row>
      <xdr:rowOff>84937</xdr:rowOff>
    </xdr:to>
    <xdr:sp macro="" textlink="">
      <xdr:nvSpPr>
        <xdr:cNvPr id="348" name="フローチャート : 判断 347"/>
        <xdr:cNvSpPr/>
      </xdr:nvSpPr>
      <xdr:spPr>
        <a:xfrm>
          <a:off x="9588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101464</xdr:rowOff>
    </xdr:from>
    <xdr:ext cx="534377" cy="259045"/>
    <xdr:sp macro="" textlink="">
      <xdr:nvSpPr>
        <xdr:cNvPr id="349" name="テキスト ボックス 348"/>
        <xdr:cNvSpPr txBox="1"/>
      </xdr:nvSpPr>
      <xdr:spPr>
        <a:xfrm>
          <a:off x="9372111" y="97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166319</xdr:rowOff>
    </xdr:from>
    <xdr:to>
      <xdr:col>12</xdr:col>
      <xdr:colOff>511175</xdr:colOff>
      <xdr:row>58</xdr:row>
      <xdr:rowOff>169037</xdr:rowOff>
    </xdr:to>
    <xdr:cxnSp macro="">
      <xdr:nvCxnSpPr>
        <xdr:cNvPr id="350" name="直線コネクタ 349"/>
        <xdr:cNvCxnSpPr/>
      </xdr:nvCxnSpPr>
      <xdr:spPr>
        <a:xfrm flipV="1">
          <a:off x="7861300" y="10110419"/>
          <a:ext cx="889000" cy="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160058</xdr:rowOff>
    </xdr:from>
    <xdr:to>
      <xdr:col>12</xdr:col>
      <xdr:colOff>561975</xdr:colOff>
      <xdr:row>58</xdr:row>
      <xdr:rowOff>90208</xdr:rowOff>
    </xdr:to>
    <xdr:sp macro="" textlink="">
      <xdr:nvSpPr>
        <xdr:cNvPr id="351" name="フローチャート : 判断 350"/>
        <xdr:cNvSpPr/>
      </xdr:nvSpPr>
      <xdr:spPr>
        <a:xfrm>
          <a:off x="8699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106735</xdr:rowOff>
    </xdr:from>
    <xdr:ext cx="534377" cy="259045"/>
    <xdr:sp macro="" textlink="">
      <xdr:nvSpPr>
        <xdr:cNvPr id="352" name="テキスト ボックス 351"/>
        <xdr:cNvSpPr txBox="1"/>
      </xdr:nvSpPr>
      <xdr:spPr>
        <a:xfrm>
          <a:off x="8483111" y="97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169037</xdr:rowOff>
    </xdr:from>
    <xdr:to>
      <xdr:col>11</xdr:col>
      <xdr:colOff>307975</xdr:colOff>
      <xdr:row>58</xdr:row>
      <xdr:rowOff>169214</xdr:rowOff>
    </xdr:to>
    <xdr:cxnSp macro="">
      <xdr:nvCxnSpPr>
        <xdr:cNvPr id="353" name="直線コネクタ 352"/>
        <xdr:cNvCxnSpPr/>
      </xdr:nvCxnSpPr>
      <xdr:spPr>
        <a:xfrm flipV="1">
          <a:off x="6972300" y="10113137"/>
          <a:ext cx="889000" cy="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6426</xdr:rowOff>
    </xdr:from>
    <xdr:to>
      <xdr:col>11</xdr:col>
      <xdr:colOff>358775</xdr:colOff>
      <xdr:row>58</xdr:row>
      <xdr:rowOff>108026</xdr:rowOff>
    </xdr:to>
    <xdr:sp macro="" textlink="">
      <xdr:nvSpPr>
        <xdr:cNvPr id="354" name="フローチャート : 判断 353"/>
        <xdr:cNvSpPr/>
      </xdr:nvSpPr>
      <xdr:spPr>
        <a:xfrm>
          <a:off x="7810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124553</xdr:rowOff>
    </xdr:from>
    <xdr:ext cx="534377" cy="259045"/>
    <xdr:sp macro="" textlink="">
      <xdr:nvSpPr>
        <xdr:cNvPr id="355" name="テキスト ボックス 354"/>
        <xdr:cNvSpPr txBox="1"/>
      </xdr:nvSpPr>
      <xdr:spPr>
        <a:xfrm>
          <a:off x="7594111" y="97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24054</xdr:rowOff>
    </xdr:from>
    <xdr:to>
      <xdr:col>10</xdr:col>
      <xdr:colOff>155575</xdr:colOff>
      <xdr:row>58</xdr:row>
      <xdr:rowOff>125654</xdr:rowOff>
    </xdr:to>
    <xdr:sp macro="" textlink="">
      <xdr:nvSpPr>
        <xdr:cNvPr id="356" name="フローチャート : 判断 355"/>
        <xdr:cNvSpPr/>
      </xdr:nvSpPr>
      <xdr:spPr>
        <a:xfrm>
          <a:off x="6921500" y="996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142181</xdr:rowOff>
    </xdr:from>
    <xdr:ext cx="534377" cy="259045"/>
    <xdr:sp macro="" textlink="">
      <xdr:nvSpPr>
        <xdr:cNvPr id="357" name="テキスト ボックス 356"/>
        <xdr:cNvSpPr txBox="1"/>
      </xdr:nvSpPr>
      <xdr:spPr>
        <a:xfrm>
          <a:off x="6705111" y="974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119520</xdr:rowOff>
    </xdr:from>
    <xdr:to>
      <xdr:col>15</xdr:col>
      <xdr:colOff>231775</xdr:colOff>
      <xdr:row>59</xdr:row>
      <xdr:rowOff>49670</xdr:rowOff>
    </xdr:to>
    <xdr:sp macro="" textlink="">
      <xdr:nvSpPr>
        <xdr:cNvPr id="363" name="円/楕円 362"/>
        <xdr:cNvSpPr/>
      </xdr:nvSpPr>
      <xdr:spPr>
        <a:xfrm>
          <a:off x="10426700" y="1006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64940</xdr:rowOff>
    </xdr:from>
    <xdr:ext cx="469744" cy="259045"/>
    <xdr:sp macro="" textlink="">
      <xdr:nvSpPr>
        <xdr:cNvPr id="364" name="農林水産業費該当値テキスト"/>
        <xdr:cNvSpPr txBox="1"/>
      </xdr:nvSpPr>
      <xdr:spPr>
        <a:xfrm>
          <a:off x="10528300" y="1000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121006</xdr:rowOff>
    </xdr:from>
    <xdr:to>
      <xdr:col>14</xdr:col>
      <xdr:colOff>79375</xdr:colOff>
      <xdr:row>59</xdr:row>
      <xdr:rowOff>51156</xdr:rowOff>
    </xdr:to>
    <xdr:sp macro="" textlink="">
      <xdr:nvSpPr>
        <xdr:cNvPr id="365" name="円/楕円 364"/>
        <xdr:cNvSpPr/>
      </xdr:nvSpPr>
      <xdr:spPr>
        <a:xfrm>
          <a:off x="9588500" y="100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42283</xdr:rowOff>
    </xdr:from>
    <xdr:ext cx="469744" cy="259045"/>
    <xdr:sp macro="" textlink="">
      <xdr:nvSpPr>
        <xdr:cNvPr id="366" name="テキスト ボックス 365"/>
        <xdr:cNvSpPr txBox="1"/>
      </xdr:nvSpPr>
      <xdr:spPr>
        <a:xfrm>
          <a:off x="9404427" y="1015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115519</xdr:rowOff>
    </xdr:from>
    <xdr:to>
      <xdr:col>12</xdr:col>
      <xdr:colOff>561975</xdr:colOff>
      <xdr:row>59</xdr:row>
      <xdr:rowOff>45669</xdr:rowOff>
    </xdr:to>
    <xdr:sp macro="" textlink="">
      <xdr:nvSpPr>
        <xdr:cNvPr id="367" name="円/楕円 366"/>
        <xdr:cNvSpPr/>
      </xdr:nvSpPr>
      <xdr:spPr>
        <a:xfrm>
          <a:off x="8699500" y="1005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36796</xdr:rowOff>
    </xdr:from>
    <xdr:ext cx="469744" cy="259045"/>
    <xdr:sp macro="" textlink="">
      <xdr:nvSpPr>
        <xdr:cNvPr id="368" name="テキスト ボックス 367"/>
        <xdr:cNvSpPr txBox="1"/>
      </xdr:nvSpPr>
      <xdr:spPr>
        <a:xfrm>
          <a:off x="8515427" y="1015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118237</xdr:rowOff>
    </xdr:from>
    <xdr:to>
      <xdr:col>11</xdr:col>
      <xdr:colOff>358775</xdr:colOff>
      <xdr:row>59</xdr:row>
      <xdr:rowOff>48387</xdr:rowOff>
    </xdr:to>
    <xdr:sp macro="" textlink="">
      <xdr:nvSpPr>
        <xdr:cNvPr id="369" name="円/楕円 368"/>
        <xdr:cNvSpPr/>
      </xdr:nvSpPr>
      <xdr:spPr>
        <a:xfrm>
          <a:off x="7810500" y="1006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39514</xdr:rowOff>
    </xdr:from>
    <xdr:ext cx="469744" cy="259045"/>
    <xdr:sp macro="" textlink="">
      <xdr:nvSpPr>
        <xdr:cNvPr id="370" name="テキスト ボックス 369"/>
        <xdr:cNvSpPr txBox="1"/>
      </xdr:nvSpPr>
      <xdr:spPr>
        <a:xfrm>
          <a:off x="7626427" y="1015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118414</xdr:rowOff>
    </xdr:from>
    <xdr:to>
      <xdr:col>10</xdr:col>
      <xdr:colOff>155575</xdr:colOff>
      <xdr:row>59</xdr:row>
      <xdr:rowOff>48564</xdr:rowOff>
    </xdr:to>
    <xdr:sp macro="" textlink="">
      <xdr:nvSpPr>
        <xdr:cNvPr id="371" name="円/楕円 370"/>
        <xdr:cNvSpPr/>
      </xdr:nvSpPr>
      <xdr:spPr>
        <a:xfrm>
          <a:off x="6921500" y="1006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39691</xdr:rowOff>
    </xdr:from>
    <xdr:ext cx="469744" cy="259045"/>
    <xdr:sp macro="" textlink="">
      <xdr:nvSpPr>
        <xdr:cNvPr id="372" name="テキスト ボックス 371"/>
        <xdr:cNvSpPr txBox="1"/>
      </xdr:nvSpPr>
      <xdr:spPr>
        <a:xfrm>
          <a:off x="6737427" y="1015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4" name="直線コネクタ 393"/>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5"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6" name="直線コネクタ 395"/>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7"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8" name="直線コネクタ 397"/>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13055</xdr:rowOff>
    </xdr:from>
    <xdr:to>
      <xdr:col>15</xdr:col>
      <xdr:colOff>180975</xdr:colOff>
      <xdr:row>78</xdr:row>
      <xdr:rowOff>78480</xdr:rowOff>
    </xdr:to>
    <xdr:cxnSp macro="">
      <xdr:nvCxnSpPr>
        <xdr:cNvPr id="399" name="直線コネクタ 398"/>
        <xdr:cNvCxnSpPr/>
      </xdr:nvCxnSpPr>
      <xdr:spPr>
        <a:xfrm flipV="1">
          <a:off x="9639300" y="13386155"/>
          <a:ext cx="838200" cy="6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170710</xdr:rowOff>
    </xdr:from>
    <xdr:ext cx="469744" cy="259045"/>
    <xdr:sp macro="" textlink="">
      <xdr:nvSpPr>
        <xdr:cNvPr id="400" name="商工費平均値テキスト"/>
        <xdr:cNvSpPr txBox="1"/>
      </xdr:nvSpPr>
      <xdr:spPr>
        <a:xfrm>
          <a:off x="10528300" y="13029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401" name="フローチャート : 判断 400"/>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76240</xdr:rowOff>
    </xdr:from>
    <xdr:to>
      <xdr:col>14</xdr:col>
      <xdr:colOff>28575</xdr:colOff>
      <xdr:row>78</xdr:row>
      <xdr:rowOff>78480</xdr:rowOff>
    </xdr:to>
    <xdr:cxnSp macro="">
      <xdr:nvCxnSpPr>
        <xdr:cNvPr id="402" name="直線コネクタ 401"/>
        <xdr:cNvCxnSpPr/>
      </xdr:nvCxnSpPr>
      <xdr:spPr>
        <a:xfrm>
          <a:off x="8750300" y="13449340"/>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18811</xdr:rowOff>
    </xdr:from>
    <xdr:to>
      <xdr:col>14</xdr:col>
      <xdr:colOff>79375</xdr:colOff>
      <xdr:row>76</xdr:row>
      <xdr:rowOff>120411</xdr:rowOff>
    </xdr:to>
    <xdr:sp macro="" textlink="">
      <xdr:nvSpPr>
        <xdr:cNvPr id="403" name="フローチャート : 判断 402"/>
        <xdr:cNvSpPr/>
      </xdr:nvSpPr>
      <xdr:spPr>
        <a:xfrm>
          <a:off x="9588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136938</xdr:rowOff>
    </xdr:from>
    <xdr:ext cx="469744" cy="259045"/>
    <xdr:sp macro="" textlink="">
      <xdr:nvSpPr>
        <xdr:cNvPr id="404" name="テキスト ボックス 403"/>
        <xdr:cNvSpPr txBox="1"/>
      </xdr:nvSpPr>
      <xdr:spPr>
        <a:xfrm>
          <a:off x="9404427"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65450</xdr:rowOff>
    </xdr:from>
    <xdr:to>
      <xdr:col>12</xdr:col>
      <xdr:colOff>511175</xdr:colOff>
      <xdr:row>78</xdr:row>
      <xdr:rowOff>76240</xdr:rowOff>
    </xdr:to>
    <xdr:cxnSp macro="">
      <xdr:nvCxnSpPr>
        <xdr:cNvPr id="405" name="直線コネクタ 404"/>
        <xdr:cNvCxnSpPr/>
      </xdr:nvCxnSpPr>
      <xdr:spPr>
        <a:xfrm>
          <a:off x="7861300" y="13438550"/>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37556</xdr:rowOff>
    </xdr:from>
    <xdr:to>
      <xdr:col>12</xdr:col>
      <xdr:colOff>561975</xdr:colOff>
      <xdr:row>76</xdr:row>
      <xdr:rowOff>139156</xdr:rowOff>
    </xdr:to>
    <xdr:sp macro="" textlink="">
      <xdr:nvSpPr>
        <xdr:cNvPr id="406" name="フローチャート : 判断 405"/>
        <xdr:cNvSpPr/>
      </xdr:nvSpPr>
      <xdr:spPr>
        <a:xfrm>
          <a:off x="8699500" y="1306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155684</xdr:rowOff>
    </xdr:from>
    <xdr:ext cx="469744" cy="259045"/>
    <xdr:sp macro="" textlink="">
      <xdr:nvSpPr>
        <xdr:cNvPr id="407" name="テキスト ボックス 406"/>
        <xdr:cNvSpPr txBox="1"/>
      </xdr:nvSpPr>
      <xdr:spPr>
        <a:xfrm>
          <a:off x="8515427" y="1284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65450</xdr:rowOff>
    </xdr:from>
    <xdr:to>
      <xdr:col>11</xdr:col>
      <xdr:colOff>307975</xdr:colOff>
      <xdr:row>78</xdr:row>
      <xdr:rowOff>80995</xdr:rowOff>
    </xdr:to>
    <xdr:cxnSp macro="">
      <xdr:nvCxnSpPr>
        <xdr:cNvPr id="408" name="直線コネクタ 407"/>
        <xdr:cNvCxnSpPr/>
      </xdr:nvCxnSpPr>
      <xdr:spPr>
        <a:xfrm flipV="1">
          <a:off x="6972300" y="13438550"/>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56438</xdr:rowOff>
    </xdr:from>
    <xdr:to>
      <xdr:col>11</xdr:col>
      <xdr:colOff>358775</xdr:colOff>
      <xdr:row>76</xdr:row>
      <xdr:rowOff>158038</xdr:rowOff>
    </xdr:to>
    <xdr:sp macro="" textlink="">
      <xdr:nvSpPr>
        <xdr:cNvPr id="409" name="フローチャート : 判断 408"/>
        <xdr:cNvSpPr/>
      </xdr:nvSpPr>
      <xdr:spPr>
        <a:xfrm>
          <a:off x="7810500" y="130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3115</xdr:rowOff>
    </xdr:from>
    <xdr:ext cx="469744" cy="259045"/>
    <xdr:sp macro="" textlink="">
      <xdr:nvSpPr>
        <xdr:cNvPr id="410" name="テキスト ボックス 409"/>
        <xdr:cNvSpPr txBox="1"/>
      </xdr:nvSpPr>
      <xdr:spPr>
        <a:xfrm>
          <a:off x="7626427" y="1286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1" name="フローチャート : 判断 410"/>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145442</xdr:rowOff>
    </xdr:from>
    <xdr:ext cx="469744" cy="259045"/>
    <xdr:sp macro="" textlink="">
      <xdr:nvSpPr>
        <xdr:cNvPr id="412" name="テキスト ボックス 411"/>
        <xdr:cNvSpPr txBox="1"/>
      </xdr:nvSpPr>
      <xdr:spPr>
        <a:xfrm>
          <a:off x="6737427"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133705</xdr:rowOff>
    </xdr:from>
    <xdr:to>
      <xdr:col>15</xdr:col>
      <xdr:colOff>231775</xdr:colOff>
      <xdr:row>78</xdr:row>
      <xdr:rowOff>63855</xdr:rowOff>
    </xdr:to>
    <xdr:sp macro="" textlink="">
      <xdr:nvSpPr>
        <xdr:cNvPr id="418" name="円/楕円 417"/>
        <xdr:cNvSpPr/>
      </xdr:nvSpPr>
      <xdr:spPr>
        <a:xfrm>
          <a:off x="10426700" y="1333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48632</xdr:rowOff>
    </xdr:from>
    <xdr:ext cx="469744" cy="259045"/>
    <xdr:sp macro="" textlink="">
      <xdr:nvSpPr>
        <xdr:cNvPr id="419" name="商工費該当値テキスト"/>
        <xdr:cNvSpPr txBox="1"/>
      </xdr:nvSpPr>
      <xdr:spPr>
        <a:xfrm>
          <a:off x="10528300" y="1325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27680</xdr:rowOff>
    </xdr:from>
    <xdr:to>
      <xdr:col>14</xdr:col>
      <xdr:colOff>79375</xdr:colOff>
      <xdr:row>78</xdr:row>
      <xdr:rowOff>129280</xdr:rowOff>
    </xdr:to>
    <xdr:sp macro="" textlink="">
      <xdr:nvSpPr>
        <xdr:cNvPr id="420" name="円/楕円 419"/>
        <xdr:cNvSpPr/>
      </xdr:nvSpPr>
      <xdr:spPr>
        <a:xfrm>
          <a:off x="9588500" y="1340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120407</xdr:rowOff>
    </xdr:from>
    <xdr:ext cx="469744" cy="259045"/>
    <xdr:sp macro="" textlink="">
      <xdr:nvSpPr>
        <xdr:cNvPr id="421" name="テキスト ボックス 420"/>
        <xdr:cNvSpPr txBox="1"/>
      </xdr:nvSpPr>
      <xdr:spPr>
        <a:xfrm>
          <a:off x="9404427" y="1349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25440</xdr:rowOff>
    </xdr:from>
    <xdr:to>
      <xdr:col>12</xdr:col>
      <xdr:colOff>561975</xdr:colOff>
      <xdr:row>78</xdr:row>
      <xdr:rowOff>127040</xdr:rowOff>
    </xdr:to>
    <xdr:sp macro="" textlink="">
      <xdr:nvSpPr>
        <xdr:cNvPr id="422" name="円/楕円 421"/>
        <xdr:cNvSpPr/>
      </xdr:nvSpPr>
      <xdr:spPr>
        <a:xfrm>
          <a:off x="8699500" y="133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118167</xdr:rowOff>
    </xdr:from>
    <xdr:ext cx="469744" cy="259045"/>
    <xdr:sp macro="" textlink="">
      <xdr:nvSpPr>
        <xdr:cNvPr id="423" name="テキスト ボックス 422"/>
        <xdr:cNvSpPr txBox="1"/>
      </xdr:nvSpPr>
      <xdr:spPr>
        <a:xfrm>
          <a:off x="8515427" y="1349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14650</xdr:rowOff>
    </xdr:from>
    <xdr:to>
      <xdr:col>11</xdr:col>
      <xdr:colOff>358775</xdr:colOff>
      <xdr:row>78</xdr:row>
      <xdr:rowOff>116250</xdr:rowOff>
    </xdr:to>
    <xdr:sp macro="" textlink="">
      <xdr:nvSpPr>
        <xdr:cNvPr id="424" name="円/楕円 423"/>
        <xdr:cNvSpPr/>
      </xdr:nvSpPr>
      <xdr:spPr>
        <a:xfrm>
          <a:off x="7810500" y="1338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107377</xdr:rowOff>
    </xdr:from>
    <xdr:ext cx="469744" cy="259045"/>
    <xdr:sp macro="" textlink="">
      <xdr:nvSpPr>
        <xdr:cNvPr id="425" name="テキスト ボックス 424"/>
        <xdr:cNvSpPr txBox="1"/>
      </xdr:nvSpPr>
      <xdr:spPr>
        <a:xfrm>
          <a:off x="7626427" y="1348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30195</xdr:rowOff>
    </xdr:from>
    <xdr:to>
      <xdr:col>10</xdr:col>
      <xdr:colOff>155575</xdr:colOff>
      <xdr:row>78</xdr:row>
      <xdr:rowOff>131795</xdr:rowOff>
    </xdr:to>
    <xdr:sp macro="" textlink="">
      <xdr:nvSpPr>
        <xdr:cNvPr id="426" name="円/楕円 425"/>
        <xdr:cNvSpPr/>
      </xdr:nvSpPr>
      <xdr:spPr>
        <a:xfrm>
          <a:off x="6921500" y="1340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122922</xdr:rowOff>
    </xdr:from>
    <xdr:ext cx="469744" cy="259045"/>
    <xdr:sp macro="" textlink="">
      <xdr:nvSpPr>
        <xdr:cNvPr id="427" name="テキスト ボックス 426"/>
        <xdr:cNvSpPr txBox="1"/>
      </xdr:nvSpPr>
      <xdr:spPr>
        <a:xfrm>
          <a:off x="6737427" y="13496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1" name="テキスト ボックス 44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3" name="テキスト ボックス 44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5" name="テキスト ボックス 44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9" name="直線コネクタ 448"/>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50"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51" name="直線コネクタ 450"/>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2"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3" name="直線コネクタ 452"/>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154088</xdr:rowOff>
    </xdr:from>
    <xdr:to>
      <xdr:col>15</xdr:col>
      <xdr:colOff>180975</xdr:colOff>
      <xdr:row>97</xdr:row>
      <xdr:rowOff>157640</xdr:rowOff>
    </xdr:to>
    <xdr:cxnSp macro="">
      <xdr:nvCxnSpPr>
        <xdr:cNvPr id="454" name="直線コネクタ 453"/>
        <xdr:cNvCxnSpPr/>
      </xdr:nvCxnSpPr>
      <xdr:spPr>
        <a:xfrm>
          <a:off x="9639300" y="16784738"/>
          <a:ext cx="838200" cy="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94829</xdr:rowOff>
    </xdr:from>
    <xdr:ext cx="534377" cy="259045"/>
    <xdr:sp macro="" textlink="">
      <xdr:nvSpPr>
        <xdr:cNvPr id="455" name="土木費平均値テキスト"/>
        <xdr:cNvSpPr txBox="1"/>
      </xdr:nvSpPr>
      <xdr:spPr>
        <a:xfrm>
          <a:off x="10528300" y="16554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6" name="フローチャート : 判断 455"/>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154088</xdr:rowOff>
    </xdr:from>
    <xdr:to>
      <xdr:col>14</xdr:col>
      <xdr:colOff>28575</xdr:colOff>
      <xdr:row>98</xdr:row>
      <xdr:rowOff>15661</xdr:rowOff>
    </xdr:to>
    <xdr:cxnSp macro="">
      <xdr:nvCxnSpPr>
        <xdr:cNvPr id="457" name="直線コネクタ 456"/>
        <xdr:cNvCxnSpPr/>
      </xdr:nvCxnSpPr>
      <xdr:spPr>
        <a:xfrm flipV="1">
          <a:off x="8750300" y="16784738"/>
          <a:ext cx="889000" cy="3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45540</xdr:rowOff>
    </xdr:from>
    <xdr:to>
      <xdr:col>14</xdr:col>
      <xdr:colOff>79375</xdr:colOff>
      <xdr:row>97</xdr:row>
      <xdr:rowOff>147140</xdr:rowOff>
    </xdr:to>
    <xdr:sp macro="" textlink="">
      <xdr:nvSpPr>
        <xdr:cNvPr id="458" name="フローチャート : 判断 457"/>
        <xdr:cNvSpPr/>
      </xdr:nvSpPr>
      <xdr:spPr>
        <a:xfrm>
          <a:off x="9588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163667</xdr:rowOff>
    </xdr:from>
    <xdr:ext cx="534377" cy="259045"/>
    <xdr:sp macro="" textlink="">
      <xdr:nvSpPr>
        <xdr:cNvPr id="459" name="テキスト ボックス 458"/>
        <xdr:cNvSpPr txBox="1"/>
      </xdr:nvSpPr>
      <xdr:spPr>
        <a:xfrm>
          <a:off x="9372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159734</xdr:rowOff>
    </xdr:from>
    <xdr:to>
      <xdr:col>12</xdr:col>
      <xdr:colOff>511175</xdr:colOff>
      <xdr:row>98</xdr:row>
      <xdr:rowOff>15661</xdr:rowOff>
    </xdr:to>
    <xdr:cxnSp macro="">
      <xdr:nvCxnSpPr>
        <xdr:cNvPr id="460" name="直線コネクタ 459"/>
        <xdr:cNvCxnSpPr/>
      </xdr:nvCxnSpPr>
      <xdr:spPr>
        <a:xfrm>
          <a:off x="7861300" y="16790384"/>
          <a:ext cx="889000" cy="2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38457</xdr:rowOff>
    </xdr:from>
    <xdr:to>
      <xdr:col>12</xdr:col>
      <xdr:colOff>561975</xdr:colOff>
      <xdr:row>97</xdr:row>
      <xdr:rowOff>140057</xdr:rowOff>
    </xdr:to>
    <xdr:sp macro="" textlink="">
      <xdr:nvSpPr>
        <xdr:cNvPr id="461" name="フローチャート : 判断 460"/>
        <xdr:cNvSpPr/>
      </xdr:nvSpPr>
      <xdr:spPr>
        <a:xfrm>
          <a:off x="8699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156584</xdr:rowOff>
    </xdr:from>
    <xdr:ext cx="534377" cy="259045"/>
    <xdr:sp macro="" textlink="">
      <xdr:nvSpPr>
        <xdr:cNvPr id="462" name="テキスト ボックス 461"/>
        <xdr:cNvSpPr txBox="1"/>
      </xdr:nvSpPr>
      <xdr:spPr>
        <a:xfrm>
          <a:off x="8483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159734</xdr:rowOff>
    </xdr:from>
    <xdr:to>
      <xdr:col>11</xdr:col>
      <xdr:colOff>307975</xdr:colOff>
      <xdr:row>98</xdr:row>
      <xdr:rowOff>3705</xdr:rowOff>
    </xdr:to>
    <xdr:cxnSp macro="">
      <xdr:nvCxnSpPr>
        <xdr:cNvPr id="463" name="直線コネクタ 462"/>
        <xdr:cNvCxnSpPr/>
      </xdr:nvCxnSpPr>
      <xdr:spPr>
        <a:xfrm flipV="1">
          <a:off x="6972300" y="16790384"/>
          <a:ext cx="889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69355</xdr:rowOff>
    </xdr:from>
    <xdr:to>
      <xdr:col>11</xdr:col>
      <xdr:colOff>358775</xdr:colOff>
      <xdr:row>97</xdr:row>
      <xdr:rowOff>170955</xdr:rowOff>
    </xdr:to>
    <xdr:sp macro="" textlink="">
      <xdr:nvSpPr>
        <xdr:cNvPr id="464" name="フローチャート : 判断 463"/>
        <xdr:cNvSpPr/>
      </xdr:nvSpPr>
      <xdr:spPr>
        <a:xfrm>
          <a:off x="7810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16032</xdr:rowOff>
    </xdr:from>
    <xdr:ext cx="534377" cy="259045"/>
    <xdr:sp macro="" textlink="">
      <xdr:nvSpPr>
        <xdr:cNvPr id="465" name="テキスト ボックス 464"/>
        <xdr:cNvSpPr txBox="1"/>
      </xdr:nvSpPr>
      <xdr:spPr>
        <a:xfrm>
          <a:off x="7594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92170</xdr:rowOff>
    </xdr:from>
    <xdr:to>
      <xdr:col>10</xdr:col>
      <xdr:colOff>155575</xdr:colOff>
      <xdr:row>98</xdr:row>
      <xdr:rowOff>22320</xdr:rowOff>
    </xdr:to>
    <xdr:sp macro="" textlink="">
      <xdr:nvSpPr>
        <xdr:cNvPr id="466" name="フローチャート : 判断 465"/>
        <xdr:cNvSpPr/>
      </xdr:nvSpPr>
      <xdr:spPr>
        <a:xfrm>
          <a:off x="6921500" y="1672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38847</xdr:rowOff>
    </xdr:from>
    <xdr:ext cx="534377" cy="259045"/>
    <xdr:sp macro="" textlink="">
      <xdr:nvSpPr>
        <xdr:cNvPr id="467" name="テキスト ボックス 466"/>
        <xdr:cNvSpPr txBox="1"/>
      </xdr:nvSpPr>
      <xdr:spPr>
        <a:xfrm>
          <a:off x="6705111" y="1649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106840</xdr:rowOff>
    </xdr:from>
    <xdr:to>
      <xdr:col>15</xdr:col>
      <xdr:colOff>231775</xdr:colOff>
      <xdr:row>98</xdr:row>
      <xdr:rowOff>36990</xdr:rowOff>
    </xdr:to>
    <xdr:sp macro="" textlink="">
      <xdr:nvSpPr>
        <xdr:cNvPr id="473" name="円/楕円 472"/>
        <xdr:cNvSpPr/>
      </xdr:nvSpPr>
      <xdr:spPr>
        <a:xfrm>
          <a:off x="10426700" y="1673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50378</xdr:rowOff>
    </xdr:from>
    <xdr:ext cx="534377" cy="259045"/>
    <xdr:sp macro="" textlink="">
      <xdr:nvSpPr>
        <xdr:cNvPr id="474" name="土木費該当値テキスト"/>
        <xdr:cNvSpPr txBox="1"/>
      </xdr:nvSpPr>
      <xdr:spPr>
        <a:xfrm>
          <a:off x="10528300" y="1668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33,576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103288</xdr:rowOff>
    </xdr:from>
    <xdr:to>
      <xdr:col>14</xdr:col>
      <xdr:colOff>79375</xdr:colOff>
      <xdr:row>98</xdr:row>
      <xdr:rowOff>33438</xdr:rowOff>
    </xdr:to>
    <xdr:sp macro="" textlink="">
      <xdr:nvSpPr>
        <xdr:cNvPr id="475" name="円/楕円 474"/>
        <xdr:cNvSpPr/>
      </xdr:nvSpPr>
      <xdr:spPr>
        <a:xfrm>
          <a:off x="9588500" y="1673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24565</xdr:rowOff>
    </xdr:from>
    <xdr:ext cx="534377" cy="259045"/>
    <xdr:sp macro="" textlink="">
      <xdr:nvSpPr>
        <xdr:cNvPr id="476" name="テキスト ボックス 475"/>
        <xdr:cNvSpPr txBox="1"/>
      </xdr:nvSpPr>
      <xdr:spPr>
        <a:xfrm>
          <a:off x="9372111" y="1682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136311</xdr:rowOff>
    </xdr:from>
    <xdr:to>
      <xdr:col>12</xdr:col>
      <xdr:colOff>561975</xdr:colOff>
      <xdr:row>98</xdr:row>
      <xdr:rowOff>66461</xdr:rowOff>
    </xdr:to>
    <xdr:sp macro="" textlink="">
      <xdr:nvSpPr>
        <xdr:cNvPr id="477" name="円/楕円 476"/>
        <xdr:cNvSpPr/>
      </xdr:nvSpPr>
      <xdr:spPr>
        <a:xfrm>
          <a:off x="8699500" y="1676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57588</xdr:rowOff>
    </xdr:from>
    <xdr:ext cx="534377" cy="259045"/>
    <xdr:sp macro="" textlink="">
      <xdr:nvSpPr>
        <xdr:cNvPr id="478" name="テキスト ボックス 477"/>
        <xdr:cNvSpPr txBox="1"/>
      </xdr:nvSpPr>
      <xdr:spPr>
        <a:xfrm>
          <a:off x="8483111" y="1685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27,130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108934</xdr:rowOff>
    </xdr:from>
    <xdr:to>
      <xdr:col>11</xdr:col>
      <xdr:colOff>358775</xdr:colOff>
      <xdr:row>98</xdr:row>
      <xdr:rowOff>39084</xdr:rowOff>
    </xdr:to>
    <xdr:sp macro="" textlink="">
      <xdr:nvSpPr>
        <xdr:cNvPr id="479" name="円/楕円 478"/>
        <xdr:cNvSpPr/>
      </xdr:nvSpPr>
      <xdr:spPr>
        <a:xfrm>
          <a:off x="7810500" y="167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30211</xdr:rowOff>
    </xdr:from>
    <xdr:ext cx="534377" cy="259045"/>
    <xdr:sp macro="" textlink="">
      <xdr:nvSpPr>
        <xdr:cNvPr id="480" name="テキスト ボックス 479"/>
        <xdr:cNvSpPr txBox="1"/>
      </xdr:nvSpPr>
      <xdr:spPr>
        <a:xfrm>
          <a:off x="7594111" y="1683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33,118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124355</xdr:rowOff>
    </xdr:from>
    <xdr:to>
      <xdr:col>10</xdr:col>
      <xdr:colOff>155575</xdr:colOff>
      <xdr:row>98</xdr:row>
      <xdr:rowOff>54505</xdr:rowOff>
    </xdr:to>
    <xdr:sp macro="" textlink="">
      <xdr:nvSpPr>
        <xdr:cNvPr id="481" name="円/楕円 480"/>
        <xdr:cNvSpPr/>
      </xdr:nvSpPr>
      <xdr:spPr>
        <a:xfrm>
          <a:off x="6921500" y="167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45632</xdr:rowOff>
    </xdr:from>
    <xdr:ext cx="534377" cy="259045"/>
    <xdr:sp macro="" textlink="">
      <xdr:nvSpPr>
        <xdr:cNvPr id="482" name="テキスト ボックス 481"/>
        <xdr:cNvSpPr txBox="1"/>
      </xdr:nvSpPr>
      <xdr:spPr>
        <a:xfrm>
          <a:off x="6705111" y="1684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29,745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3" name="テキスト ボックス 49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9" name="テキスト ボックス 498"/>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3" name="直線コネクタ 502"/>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4"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5" name="直線コネクタ 504"/>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6"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7" name="直線コネクタ 506"/>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36944</xdr:rowOff>
    </xdr:from>
    <xdr:to>
      <xdr:col>23</xdr:col>
      <xdr:colOff>517525</xdr:colOff>
      <xdr:row>37</xdr:row>
      <xdr:rowOff>41059</xdr:rowOff>
    </xdr:to>
    <xdr:cxnSp macro="">
      <xdr:nvCxnSpPr>
        <xdr:cNvPr id="508" name="直線コネクタ 507"/>
        <xdr:cNvCxnSpPr/>
      </xdr:nvCxnSpPr>
      <xdr:spPr>
        <a:xfrm flipV="1">
          <a:off x="15481300" y="6380594"/>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115549</xdr:rowOff>
    </xdr:from>
    <xdr:ext cx="534377" cy="259045"/>
    <xdr:sp macro="" textlink="">
      <xdr:nvSpPr>
        <xdr:cNvPr id="509" name="消防費平均値テキスト"/>
        <xdr:cNvSpPr txBox="1"/>
      </xdr:nvSpPr>
      <xdr:spPr>
        <a:xfrm>
          <a:off x="16370300" y="6116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10" name="フローチャート : 判断 509"/>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21628</xdr:rowOff>
    </xdr:from>
    <xdr:to>
      <xdr:col>22</xdr:col>
      <xdr:colOff>365125</xdr:colOff>
      <xdr:row>37</xdr:row>
      <xdr:rowOff>41059</xdr:rowOff>
    </xdr:to>
    <xdr:cxnSp macro="">
      <xdr:nvCxnSpPr>
        <xdr:cNvPr id="511" name="直線コネクタ 510"/>
        <xdr:cNvCxnSpPr/>
      </xdr:nvCxnSpPr>
      <xdr:spPr>
        <a:xfrm>
          <a:off x="14592300" y="6365278"/>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74155</xdr:rowOff>
    </xdr:from>
    <xdr:to>
      <xdr:col>22</xdr:col>
      <xdr:colOff>415925</xdr:colOff>
      <xdr:row>36</xdr:row>
      <xdr:rowOff>4305</xdr:rowOff>
    </xdr:to>
    <xdr:sp macro="" textlink="">
      <xdr:nvSpPr>
        <xdr:cNvPr id="512" name="フローチャート : 判断 511"/>
        <xdr:cNvSpPr/>
      </xdr:nvSpPr>
      <xdr:spPr>
        <a:xfrm>
          <a:off x="15430500" y="60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20832</xdr:rowOff>
    </xdr:from>
    <xdr:ext cx="534377" cy="259045"/>
    <xdr:sp macro="" textlink="">
      <xdr:nvSpPr>
        <xdr:cNvPr id="513" name="テキスト ボックス 512"/>
        <xdr:cNvSpPr txBox="1"/>
      </xdr:nvSpPr>
      <xdr:spPr>
        <a:xfrm>
          <a:off x="15214111" y="585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2426</xdr:rowOff>
    </xdr:from>
    <xdr:to>
      <xdr:col>21</xdr:col>
      <xdr:colOff>161925</xdr:colOff>
      <xdr:row>37</xdr:row>
      <xdr:rowOff>21628</xdr:rowOff>
    </xdr:to>
    <xdr:cxnSp macro="">
      <xdr:nvCxnSpPr>
        <xdr:cNvPr id="514" name="直線コネクタ 513"/>
        <xdr:cNvCxnSpPr/>
      </xdr:nvCxnSpPr>
      <xdr:spPr>
        <a:xfrm>
          <a:off x="13703300" y="6174626"/>
          <a:ext cx="889000" cy="19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109646</xdr:rowOff>
    </xdr:from>
    <xdr:to>
      <xdr:col>21</xdr:col>
      <xdr:colOff>212725</xdr:colOff>
      <xdr:row>36</xdr:row>
      <xdr:rowOff>39796</xdr:rowOff>
    </xdr:to>
    <xdr:sp macro="" textlink="">
      <xdr:nvSpPr>
        <xdr:cNvPr id="515" name="フローチャート : 判断 514"/>
        <xdr:cNvSpPr/>
      </xdr:nvSpPr>
      <xdr:spPr>
        <a:xfrm>
          <a:off x="14541500" y="611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56323</xdr:rowOff>
    </xdr:from>
    <xdr:ext cx="534377" cy="259045"/>
    <xdr:sp macro="" textlink="">
      <xdr:nvSpPr>
        <xdr:cNvPr id="516" name="テキスト ボックス 515"/>
        <xdr:cNvSpPr txBox="1"/>
      </xdr:nvSpPr>
      <xdr:spPr>
        <a:xfrm>
          <a:off x="14325111" y="58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2426</xdr:rowOff>
    </xdr:from>
    <xdr:to>
      <xdr:col>19</xdr:col>
      <xdr:colOff>644525</xdr:colOff>
      <xdr:row>37</xdr:row>
      <xdr:rowOff>112268</xdr:rowOff>
    </xdr:to>
    <xdr:cxnSp macro="">
      <xdr:nvCxnSpPr>
        <xdr:cNvPr id="517" name="直線コネクタ 516"/>
        <xdr:cNvCxnSpPr/>
      </xdr:nvCxnSpPr>
      <xdr:spPr>
        <a:xfrm flipV="1">
          <a:off x="12814300" y="6174626"/>
          <a:ext cx="889000" cy="28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155480</xdr:rowOff>
    </xdr:from>
    <xdr:to>
      <xdr:col>20</xdr:col>
      <xdr:colOff>9525</xdr:colOff>
      <xdr:row>36</xdr:row>
      <xdr:rowOff>85630</xdr:rowOff>
    </xdr:to>
    <xdr:sp macro="" textlink="">
      <xdr:nvSpPr>
        <xdr:cNvPr id="518" name="フローチャート : 判断 517"/>
        <xdr:cNvSpPr/>
      </xdr:nvSpPr>
      <xdr:spPr>
        <a:xfrm>
          <a:off x="13652500" y="615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76757</xdr:rowOff>
    </xdr:from>
    <xdr:ext cx="534377" cy="259045"/>
    <xdr:sp macro="" textlink="">
      <xdr:nvSpPr>
        <xdr:cNvPr id="519" name="テキスト ボックス 518"/>
        <xdr:cNvSpPr txBox="1"/>
      </xdr:nvSpPr>
      <xdr:spPr>
        <a:xfrm>
          <a:off x="13436111" y="624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17291</xdr:rowOff>
    </xdr:from>
    <xdr:to>
      <xdr:col>18</xdr:col>
      <xdr:colOff>492125</xdr:colOff>
      <xdr:row>36</xdr:row>
      <xdr:rowOff>118891</xdr:rowOff>
    </xdr:to>
    <xdr:sp macro="" textlink="">
      <xdr:nvSpPr>
        <xdr:cNvPr id="520" name="フローチャート : 判断 519"/>
        <xdr:cNvSpPr/>
      </xdr:nvSpPr>
      <xdr:spPr>
        <a:xfrm>
          <a:off x="12763500" y="618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135418</xdr:rowOff>
    </xdr:from>
    <xdr:ext cx="534377" cy="259045"/>
    <xdr:sp macro="" textlink="">
      <xdr:nvSpPr>
        <xdr:cNvPr id="521" name="テキスト ボックス 520"/>
        <xdr:cNvSpPr txBox="1"/>
      </xdr:nvSpPr>
      <xdr:spPr>
        <a:xfrm>
          <a:off x="12547111" y="596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157594</xdr:rowOff>
    </xdr:from>
    <xdr:to>
      <xdr:col>23</xdr:col>
      <xdr:colOff>568325</xdr:colOff>
      <xdr:row>37</xdr:row>
      <xdr:rowOff>87744</xdr:rowOff>
    </xdr:to>
    <xdr:sp macro="" textlink="">
      <xdr:nvSpPr>
        <xdr:cNvPr id="527" name="円/楕円 526"/>
        <xdr:cNvSpPr/>
      </xdr:nvSpPr>
      <xdr:spPr>
        <a:xfrm>
          <a:off x="16268700" y="632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136021</xdr:rowOff>
    </xdr:from>
    <xdr:ext cx="534377" cy="259045"/>
    <xdr:sp macro="" textlink="">
      <xdr:nvSpPr>
        <xdr:cNvPr id="528" name="消防費該当値テキスト"/>
        <xdr:cNvSpPr txBox="1"/>
      </xdr:nvSpPr>
      <xdr:spPr>
        <a:xfrm>
          <a:off x="16370300" y="630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12,798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161709</xdr:rowOff>
    </xdr:from>
    <xdr:to>
      <xdr:col>22</xdr:col>
      <xdr:colOff>415925</xdr:colOff>
      <xdr:row>37</xdr:row>
      <xdr:rowOff>91859</xdr:rowOff>
    </xdr:to>
    <xdr:sp macro="" textlink="">
      <xdr:nvSpPr>
        <xdr:cNvPr id="529" name="円/楕円 528"/>
        <xdr:cNvSpPr/>
      </xdr:nvSpPr>
      <xdr:spPr>
        <a:xfrm>
          <a:off x="15430500" y="633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82986</xdr:rowOff>
    </xdr:from>
    <xdr:ext cx="534377" cy="259045"/>
    <xdr:sp macro="" textlink="">
      <xdr:nvSpPr>
        <xdr:cNvPr id="530" name="テキスト ボックス 529"/>
        <xdr:cNvSpPr txBox="1"/>
      </xdr:nvSpPr>
      <xdr:spPr>
        <a:xfrm>
          <a:off x="15214111" y="642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142278</xdr:rowOff>
    </xdr:from>
    <xdr:to>
      <xdr:col>21</xdr:col>
      <xdr:colOff>212725</xdr:colOff>
      <xdr:row>37</xdr:row>
      <xdr:rowOff>72428</xdr:rowOff>
    </xdr:to>
    <xdr:sp macro="" textlink="">
      <xdr:nvSpPr>
        <xdr:cNvPr id="531" name="円/楕円 530"/>
        <xdr:cNvSpPr/>
      </xdr:nvSpPr>
      <xdr:spPr>
        <a:xfrm>
          <a:off x="14541500" y="631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63555</xdr:rowOff>
    </xdr:from>
    <xdr:ext cx="534377" cy="259045"/>
    <xdr:sp macro="" textlink="">
      <xdr:nvSpPr>
        <xdr:cNvPr id="532" name="テキスト ボックス 531"/>
        <xdr:cNvSpPr txBox="1"/>
      </xdr:nvSpPr>
      <xdr:spPr>
        <a:xfrm>
          <a:off x="14325111" y="640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13,066</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123076</xdr:rowOff>
    </xdr:from>
    <xdr:to>
      <xdr:col>20</xdr:col>
      <xdr:colOff>9525</xdr:colOff>
      <xdr:row>36</xdr:row>
      <xdr:rowOff>53226</xdr:rowOff>
    </xdr:to>
    <xdr:sp macro="" textlink="">
      <xdr:nvSpPr>
        <xdr:cNvPr id="533" name="円/楕円 532"/>
        <xdr:cNvSpPr/>
      </xdr:nvSpPr>
      <xdr:spPr>
        <a:xfrm>
          <a:off x="13652500" y="61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69753</xdr:rowOff>
    </xdr:from>
    <xdr:ext cx="534377" cy="259045"/>
    <xdr:sp macro="" textlink="">
      <xdr:nvSpPr>
        <xdr:cNvPr id="534" name="テキスト ボックス 533"/>
        <xdr:cNvSpPr txBox="1"/>
      </xdr:nvSpPr>
      <xdr:spPr>
        <a:xfrm>
          <a:off x="13436111" y="589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16,402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61468</xdr:rowOff>
    </xdr:from>
    <xdr:to>
      <xdr:col>18</xdr:col>
      <xdr:colOff>492125</xdr:colOff>
      <xdr:row>37</xdr:row>
      <xdr:rowOff>163068</xdr:rowOff>
    </xdr:to>
    <xdr:sp macro="" textlink="">
      <xdr:nvSpPr>
        <xdr:cNvPr id="535" name="円/楕円 534"/>
        <xdr:cNvSpPr/>
      </xdr:nvSpPr>
      <xdr:spPr>
        <a:xfrm>
          <a:off x="12763500" y="64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154195</xdr:rowOff>
    </xdr:from>
    <xdr:ext cx="534377" cy="259045"/>
    <xdr:sp macro="" textlink="">
      <xdr:nvSpPr>
        <xdr:cNvPr id="536" name="テキスト ボックス 535"/>
        <xdr:cNvSpPr txBox="1"/>
      </xdr:nvSpPr>
      <xdr:spPr>
        <a:xfrm>
          <a:off x="12547111" y="649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5" name="テキスト ボックス 55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61" name="直線コネクタ 560"/>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2"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3" name="直線コネクタ 562"/>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4"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5" name="直線コネクタ 564"/>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47365</xdr:rowOff>
    </xdr:from>
    <xdr:to>
      <xdr:col>23</xdr:col>
      <xdr:colOff>517525</xdr:colOff>
      <xdr:row>58</xdr:row>
      <xdr:rowOff>90208</xdr:rowOff>
    </xdr:to>
    <xdr:cxnSp macro="">
      <xdr:nvCxnSpPr>
        <xdr:cNvPr id="566" name="直線コネクタ 565"/>
        <xdr:cNvCxnSpPr/>
      </xdr:nvCxnSpPr>
      <xdr:spPr>
        <a:xfrm>
          <a:off x="15481300" y="9991465"/>
          <a:ext cx="838200" cy="4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113625</xdr:rowOff>
    </xdr:from>
    <xdr:ext cx="534377" cy="259045"/>
    <xdr:sp macro="" textlink="">
      <xdr:nvSpPr>
        <xdr:cNvPr id="567" name="教育費平均値テキスト"/>
        <xdr:cNvSpPr txBox="1"/>
      </xdr:nvSpPr>
      <xdr:spPr>
        <a:xfrm>
          <a:off x="16370300" y="9543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8" name="フローチャート : 判断 567"/>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45593</xdr:rowOff>
    </xdr:from>
    <xdr:to>
      <xdr:col>22</xdr:col>
      <xdr:colOff>365125</xdr:colOff>
      <xdr:row>58</xdr:row>
      <xdr:rowOff>47365</xdr:rowOff>
    </xdr:to>
    <xdr:cxnSp macro="">
      <xdr:nvCxnSpPr>
        <xdr:cNvPr id="569" name="直線コネクタ 568"/>
        <xdr:cNvCxnSpPr/>
      </xdr:nvCxnSpPr>
      <xdr:spPr>
        <a:xfrm>
          <a:off x="14592300" y="9989693"/>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70" name="フローチャート : 判断 569"/>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71" name="テキスト ボックス 570"/>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32506</xdr:rowOff>
    </xdr:from>
    <xdr:to>
      <xdr:col>21</xdr:col>
      <xdr:colOff>161925</xdr:colOff>
      <xdr:row>58</xdr:row>
      <xdr:rowOff>45593</xdr:rowOff>
    </xdr:to>
    <xdr:cxnSp macro="">
      <xdr:nvCxnSpPr>
        <xdr:cNvPr id="572" name="直線コネクタ 571"/>
        <xdr:cNvCxnSpPr/>
      </xdr:nvCxnSpPr>
      <xdr:spPr>
        <a:xfrm>
          <a:off x="13703300" y="9976606"/>
          <a:ext cx="889000" cy="1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73" name="フローチャート : 判断 572"/>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74" name="テキスト ボックス 573"/>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32506</xdr:rowOff>
    </xdr:from>
    <xdr:to>
      <xdr:col>19</xdr:col>
      <xdr:colOff>644525</xdr:colOff>
      <xdr:row>58</xdr:row>
      <xdr:rowOff>59099</xdr:rowOff>
    </xdr:to>
    <xdr:cxnSp macro="">
      <xdr:nvCxnSpPr>
        <xdr:cNvPr id="575" name="直線コネクタ 574"/>
        <xdr:cNvCxnSpPr/>
      </xdr:nvCxnSpPr>
      <xdr:spPr>
        <a:xfrm flipV="1">
          <a:off x="12814300" y="9976606"/>
          <a:ext cx="889000" cy="2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76" name="フローチャート : 判断 575"/>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77" name="テキスト ボックス 576"/>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77794</xdr:rowOff>
    </xdr:from>
    <xdr:to>
      <xdr:col>18</xdr:col>
      <xdr:colOff>492125</xdr:colOff>
      <xdr:row>57</xdr:row>
      <xdr:rowOff>7944</xdr:rowOff>
    </xdr:to>
    <xdr:sp macro="" textlink="">
      <xdr:nvSpPr>
        <xdr:cNvPr id="578" name="フローチャート : 判断 577"/>
        <xdr:cNvSpPr/>
      </xdr:nvSpPr>
      <xdr:spPr>
        <a:xfrm>
          <a:off x="12763500" y="967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24471</xdr:rowOff>
    </xdr:from>
    <xdr:ext cx="534377" cy="259045"/>
    <xdr:sp macro="" textlink="">
      <xdr:nvSpPr>
        <xdr:cNvPr id="579" name="テキスト ボックス 578"/>
        <xdr:cNvSpPr txBox="1"/>
      </xdr:nvSpPr>
      <xdr:spPr>
        <a:xfrm>
          <a:off x="12547111" y="945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39408</xdr:rowOff>
    </xdr:from>
    <xdr:to>
      <xdr:col>23</xdr:col>
      <xdr:colOff>568325</xdr:colOff>
      <xdr:row>58</xdr:row>
      <xdr:rowOff>141008</xdr:rowOff>
    </xdr:to>
    <xdr:sp macro="" textlink="">
      <xdr:nvSpPr>
        <xdr:cNvPr id="585" name="円/楕円 584"/>
        <xdr:cNvSpPr/>
      </xdr:nvSpPr>
      <xdr:spPr>
        <a:xfrm>
          <a:off x="16268700" y="998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125785</xdr:rowOff>
    </xdr:from>
    <xdr:ext cx="534377" cy="259045"/>
    <xdr:sp macro="" textlink="">
      <xdr:nvSpPr>
        <xdr:cNvPr id="586" name="教育費該当値テキスト"/>
        <xdr:cNvSpPr txBox="1"/>
      </xdr:nvSpPr>
      <xdr:spPr>
        <a:xfrm>
          <a:off x="16370300" y="98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26,598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168015</xdr:rowOff>
    </xdr:from>
    <xdr:to>
      <xdr:col>22</xdr:col>
      <xdr:colOff>415925</xdr:colOff>
      <xdr:row>58</xdr:row>
      <xdr:rowOff>98165</xdr:rowOff>
    </xdr:to>
    <xdr:sp macro="" textlink="">
      <xdr:nvSpPr>
        <xdr:cNvPr id="587" name="円/楕円 586"/>
        <xdr:cNvSpPr/>
      </xdr:nvSpPr>
      <xdr:spPr>
        <a:xfrm>
          <a:off x="15430500" y="994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89292</xdr:rowOff>
    </xdr:from>
    <xdr:ext cx="534377" cy="259045"/>
    <xdr:sp macro="" textlink="">
      <xdr:nvSpPr>
        <xdr:cNvPr id="588" name="テキスト ボックス 587"/>
        <xdr:cNvSpPr txBox="1"/>
      </xdr:nvSpPr>
      <xdr:spPr>
        <a:xfrm>
          <a:off x="15214111" y="1003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28,847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166243</xdr:rowOff>
    </xdr:from>
    <xdr:to>
      <xdr:col>21</xdr:col>
      <xdr:colOff>212725</xdr:colOff>
      <xdr:row>58</xdr:row>
      <xdr:rowOff>96393</xdr:rowOff>
    </xdr:to>
    <xdr:sp macro="" textlink="">
      <xdr:nvSpPr>
        <xdr:cNvPr id="589" name="円/楕円 588"/>
        <xdr:cNvSpPr/>
      </xdr:nvSpPr>
      <xdr:spPr>
        <a:xfrm>
          <a:off x="14541500" y="993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87520</xdr:rowOff>
    </xdr:from>
    <xdr:ext cx="534377" cy="259045"/>
    <xdr:sp macro="" textlink="">
      <xdr:nvSpPr>
        <xdr:cNvPr id="590" name="テキスト ボックス 589"/>
        <xdr:cNvSpPr txBox="1"/>
      </xdr:nvSpPr>
      <xdr:spPr>
        <a:xfrm>
          <a:off x="14325111" y="1003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28,940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153156</xdr:rowOff>
    </xdr:from>
    <xdr:to>
      <xdr:col>20</xdr:col>
      <xdr:colOff>9525</xdr:colOff>
      <xdr:row>58</xdr:row>
      <xdr:rowOff>83306</xdr:rowOff>
    </xdr:to>
    <xdr:sp macro="" textlink="">
      <xdr:nvSpPr>
        <xdr:cNvPr id="591" name="円/楕円 590"/>
        <xdr:cNvSpPr/>
      </xdr:nvSpPr>
      <xdr:spPr>
        <a:xfrm>
          <a:off x="13652500" y="992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74433</xdr:rowOff>
    </xdr:from>
    <xdr:ext cx="534377" cy="259045"/>
    <xdr:sp macro="" textlink="">
      <xdr:nvSpPr>
        <xdr:cNvPr id="592" name="テキスト ボックス 591"/>
        <xdr:cNvSpPr txBox="1"/>
      </xdr:nvSpPr>
      <xdr:spPr>
        <a:xfrm>
          <a:off x="13436111" y="1001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29,627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8299</xdr:rowOff>
    </xdr:from>
    <xdr:to>
      <xdr:col>18</xdr:col>
      <xdr:colOff>492125</xdr:colOff>
      <xdr:row>58</xdr:row>
      <xdr:rowOff>109899</xdr:rowOff>
    </xdr:to>
    <xdr:sp macro="" textlink="">
      <xdr:nvSpPr>
        <xdr:cNvPr id="593" name="円/楕円 592"/>
        <xdr:cNvSpPr/>
      </xdr:nvSpPr>
      <xdr:spPr>
        <a:xfrm>
          <a:off x="12763500" y="99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101026</xdr:rowOff>
    </xdr:from>
    <xdr:ext cx="534377" cy="259045"/>
    <xdr:sp macro="" textlink="">
      <xdr:nvSpPr>
        <xdr:cNvPr id="594" name="テキスト ボックス 593"/>
        <xdr:cNvSpPr txBox="1"/>
      </xdr:nvSpPr>
      <xdr:spPr>
        <a:xfrm>
          <a:off x="12547111" y="1004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28,231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8" name="テキスト ボックス 607"/>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10" name="テキスト ボックス 609"/>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2" name="テキスト ボックス 611"/>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4" name="テキスト ボックス 61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6" name="テキスト ボックス 61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18" name="直線コネクタ 617"/>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21"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2" name="直線コネクタ 621"/>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3" name="直線コネクタ 62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130191</xdr:rowOff>
    </xdr:from>
    <xdr:ext cx="378565" cy="259045"/>
    <xdr:sp macro="" textlink="">
      <xdr:nvSpPr>
        <xdr:cNvPr id="624" name="災害復旧費平均値テキスト"/>
        <xdr:cNvSpPr txBox="1"/>
      </xdr:nvSpPr>
      <xdr:spPr>
        <a:xfrm>
          <a:off x="16370300" y="13331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5" name="フローチャート : 判断 624"/>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6" name="直線コネクタ 62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13336</xdr:rowOff>
    </xdr:from>
    <xdr:to>
      <xdr:col>22</xdr:col>
      <xdr:colOff>415925</xdr:colOff>
      <xdr:row>76</xdr:row>
      <xdr:rowOff>114936</xdr:rowOff>
    </xdr:to>
    <xdr:sp macro="" textlink="">
      <xdr:nvSpPr>
        <xdr:cNvPr id="627" name="フローチャート : 判断 626"/>
        <xdr:cNvSpPr/>
      </xdr:nvSpPr>
      <xdr:spPr>
        <a:xfrm>
          <a:off x="15430500" y="1304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131462</xdr:rowOff>
    </xdr:from>
    <xdr:ext cx="469744" cy="259045"/>
    <xdr:sp macro="" textlink="">
      <xdr:nvSpPr>
        <xdr:cNvPr id="628" name="テキスト ボックス 627"/>
        <xdr:cNvSpPr txBox="1"/>
      </xdr:nvSpPr>
      <xdr:spPr>
        <a:xfrm>
          <a:off x="15246427"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29" name="直線コネクタ 62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148337</xdr:rowOff>
    </xdr:from>
    <xdr:to>
      <xdr:col>21</xdr:col>
      <xdr:colOff>212725</xdr:colOff>
      <xdr:row>76</xdr:row>
      <xdr:rowOff>78487</xdr:rowOff>
    </xdr:to>
    <xdr:sp macro="" textlink="">
      <xdr:nvSpPr>
        <xdr:cNvPr id="630" name="フローチャート : 判断 629"/>
        <xdr:cNvSpPr/>
      </xdr:nvSpPr>
      <xdr:spPr>
        <a:xfrm>
          <a:off x="14541500" y="1300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95013</xdr:rowOff>
    </xdr:from>
    <xdr:ext cx="469744" cy="259045"/>
    <xdr:sp macro="" textlink="">
      <xdr:nvSpPr>
        <xdr:cNvPr id="631" name="テキスト ボックス 630"/>
        <xdr:cNvSpPr txBox="1"/>
      </xdr:nvSpPr>
      <xdr:spPr>
        <a:xfrm>
          <a:off x="14357427" y="127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24130</xdr:rowOff>
    </xdr:from>
    <xdr:to>
      <xdr:col>19</xdr:col>
      <xdr:colOff>644525</xdr:colOff>
      <xdr:row>79</xdr:row>
      <xdr:rowOff>44450</xdr:rowOff>
    </xdr:to>
    <xdr:cxnSp macro="">
      <xdr:nvCxnSpPr>
        <xdr:cNvPr id="632" name="直線コネクタ 631"/>
        <xdr:cNvCxnSpPr/>
      </xdr:nvCxnSpPr>
      <xdr:spPr>
        <a:xfrm>
          <a:off x="12814300" y="1356868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68072</xdr:rowOff>
    </xdr:from>
    <xdr:to>
      <xdr:col>20</xdr:col>
      <xdr:colOff>9525</xdr:colOff>
      <xdr:row>75</xdr:row>
      <xdr:rowOff>169672</xdr:rowOff>
    </xdr:to>
    <xdr:sp macro="" textlink="">
      <xdr:nvSpPr>
        <xdr:cNvPr id="633" name="フローチャート : 判断 632"/>
        <xdr:cNvSpPr/>
      </xdr:nvSpPr>
      <xdr:spPr>
        <a:xfrm>
          <a:off x="13652500" y="1292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14749</xdr:rowOff>
    </xdr:from>
    <xdr:ext cx="469744" cy="259045"/>
    <xdr:sp macro="" textlink="">
      <xdr:nvSpPr>
        <xdr:cNvPr id="634" name="テキスト ボックス 633"/>
        <xdr:cNvSpPr txBox="1"/>
      </xdr:nvSpPr>
      <xdr:spPr>
        <a:xfrm>
          <a:off x="13468427" y="1270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58801</xdr:rowOff>
    </xdr:from>
    <xdr:to>
      <xdr:col>18</xdr:col>
      <xdr:colOff>492125</xdr:colOff>
      <xdr:row>76</xdr:row>
      <xdr:rowOff>160401</xdr:rowOff>
    </xdr:to>
    <xdr:sp macro="" textlink="">
      <xdr:nvSpPr>
        <xdr:cNvPr id="635" name="フローチャート : 判断 634"/>
        <xdr:cNvSpPr/>
      </xdr:nvSpPr>
      <xdr:spPr>
        <a:xfrm>
          <a:off x="12763500" y="1308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5478</xdr:rowOff>
    </xdr:from>
    <xdr:ext cx="469744" cy="259045"/>
    <xdr:sp macro="" textlink="">
      <xdr:nvSpPr>
        <xdr:cNvPr id="636" name="テキスト ボックス 635"/>
        <xdr:cNvSpPr txBox="1"/>
      </xdr:nvSpPr>
      <xdr:spPr>
        <a:xfrm>
          <a:off x="12579427" y="1286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2" name="円/楕円 64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85742</xdr:rowOff>
    </xdr:from>
    <xdr:ext cx="249299" cy="259045"/>
    <xdr:sp macro="" textlink="">
      <xdr:nvSpPr>
        <xdr:cNvPr id="643" name="災害復旧費該当値テキスト"/>
        <xdr:cNvSpPr txBox="1"/>
      </xdr:nvSpPr>
      <xdr:spPr>
        <a:xfrm>
          <a:off x="16370300" y="134588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4" name="円/楕円 64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5" name="テキスト ボックス 644"/>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6" name="円/楕円 64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47" name="テキスト ボックス 646"/>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48" name="円/楕円 64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49" name="テキスト ボックス 648"/>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144780</xdr:rowOff>
    </xdr:from>
    <xdr:to>
      <xdr:col>18</xdr:col>
      <xdr:colOff>492125</xdr:colOff>
      <xdr:row>79</xdr:row>
      <xdr:rowOff>74930</xdr:rowOff>
    </xdr:to>
    <xdr:sp macro="" textlink="">
      <xdr:nvSpPr>
        <xdr:cNvPr id="650" name="円/楕円 649"/>
        <xdr:cNvSpPr/>
      </xdr:nvSpPr>
      <xdr:spPr>
        <a:xfrm>
          <a:off x="127635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66057</xdr:rowOff>
    </xdr:from>
    <xdr:ext cx="378565" cy="259045"/>
    <xdr:sp macro="" textlink="">
      <xdr:nvSpPr>
        <xdr:cNvPr id="651" name="テキスト ボックス 650"/>
        <xdr:cNvSpPr txBox="1"/>
      </xdr:nvSpPr>
      <xdr:spPr>
        <a:xfrm>
          <a:off x="12625017" y="13610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2" name="直線コネクタ 66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3" name="テキスト ボックス 66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4" name="直線コネクタ 66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5" name="テキスト ボックス 66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6" name="直線コネクタ 66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7" name="テキスト ボックス 66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8" name="直線コネクタ 66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9" name="テキスト ボックス 66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0" name="直線コネクタ 66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1" name="テキスト ボックス 67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2" name="直線コネクタ 67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3" name="テキスト ボックス 67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7" name="直線コネクタ 676"/>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8"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9" name="直線コネクタ 678"/>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80"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81" name="直線コネクタ 680"/>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23768</xdr:rowOff>
    </xdr:from>
    <xdr:to>
      <xdr:col>23</xdr:col>
      <xdr:colOff>517525</xdr:colOff>
      <xdr:row>97</xdr:row>
      <xdr:rowOff>49223</xdr:rowOff>
    </xdr:to>
    <xdr:cxnSp macro="">
      <xdr:nvCxnSpPr>
        <xdr:cNvPr id="682" name="直線コネクタ 681"/>
        <xdr:cNvCxnSpPr/>
      </xdr:nvCxnSpPr>
      <xdr:spPr>
        <a:xfrm>
          <a:off x="15481300" y="16654418"/>
          <a:ext cx="838200" cy="2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13952</xdr:rowOff>
    </xdr:from>
    <xdr:ext cx="534377" cy="259045"/>
    <xdr:sp macro="" textlink="">
      <xdr:nvSpPr>
        <xdr:cNvPr id="683" name="公債費平均値テキスト"/>
        <xdr:cNvSpPr txBox="1"/>
      </xdr:nvSpPr>
      <xdr:spPr>
        <a:xfrm>
          <a:off x="16370300" y="16301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4" name="フローチャート : 判断 683"/>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23768</xdr:rowOff>
    </xdr:from>
    <xdr:to>
      <xdr:col>22</xdr:col>
      <xdr:colOff>365125</xdr:colOff>
      <xdr:row>97</xdr:row>
      <xdr:rowOff>27065</xdr:rowOff>
    </xdr:to>
    <xdr:cxnSp macro="">
      <xdr:nvCxnSpPr>
        <xdr:cNvPr id="685" name="直線コネクタ 684"/>
        <xdr:cNvCxnSpPr/>
      </xdr:nvCxnSpPr>
      <xdr:spPr>
        <a:xfrm flipV="1">
          <a:off x="14592300" y="16654418"/>
          <a:ext cx="889000" cy="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86" name="フローチャート : 判断 685"/>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117040</xdr:rowOff>
    </xdr:from>
    <xdr:ext cx="534377" cy="259045"/>
    <xdr:sp macro="" textlink="">
      <xdr:nvSpPr>
        <xdr:cNvPr id="687" name="テキスト ボックス 686"/>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24650</xdr:rowOff>
    </xdr:from>
    <xdr:to>
      <xdr:col>21</xdr:col>
      <xdr:colOff>161925</xdr:colOff>
      <xdr:row>97</xdr:row>
      <xdr:rowOff>27065</xdr:rowOff>
    </xdr:to>
    <xdr:cxnSp macro="">
      <xdr:nvCxnSpPr>
        <xdr:cNvPr id="688" name="直線コネクタ 687"/>
        <xdr:cNvCxnSpPr/>
      </xdr:nvCxnSpPr>
      <xdr:spPr>
        <a:xfrm>
          <a:off x="13703300" y="16655300"/>
          <a:ext cx="889000" cy="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689" name="フローチャート : 判断 688"/>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119849</xdr:rowOff>
    </xdr:from>
    <xdr:ext cx="534377" cy="259045"/>
    <xdr:sp macro="" textlink="">
      <xdr:nvSpPr>
        <xdr:cNvPr id="690" name="テキスト ボックス 689"/>
        <xdr:cNvSpPr txBox="1"/>
      </xdr:nvSpPr>
      <xdr:spPr>
        <a:xfrm>
          <a:off x="14325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11178</xdr:rowOff>
    </xdr:from>
    <xdr:to>
      <xdr:col>19</xdr:col>
      <xdr:colOff>644525</xdr:colOff>
      <xdr:row>97</xdr:row>
      <xdr:rowOff>24650</xdr:rowOff>
    </xdr:to>
    <xdr:cxnSp macro="">
      <xdr:nvCxnSpPr>
        <xdr:cNvPr id="691" name="直線コネクタ 690"/>
        <xdr:cNvCxnSpPr/>
      </xdr:nvCxnSpPr>
      <xdr:spPr>
        <a:xfrm>
          <a:off x="12814300" y="16641828"/>
          <a:ext cx="889000" cy="1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692" name="フローチャート : 判断 691"/>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117660</xdr:rowOff>
    </xdr:from>
    <xdr:ext cx="534377" cy="259045"/>
    <xdr:sp macro="" textlink="">
      <xdr:nvSpPr>
        <xdr:cNvPr id="693" name="テキスト ボックス 692"/>
        <xdr:cNvSpPr txBox="1"/>
      </xdr:nvSpPr>
      <xdr:spPr>
        <a:xfrm>
          <a:off x="13436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694" name="フローチャート : 判断 693"/>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695" name="テキスト ボックス 694"/>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169873</xdr:rowOff>
    </xdr:from>
    <xdr:to>
      <xdr:col>23</xdr:col>
      <xdr:colOff>568325</xdr:colOff>
      <xdr:row>97</xdr:row>
      <xdr:rowOff>100023</xdr:rowOff>
    </xdr:to>
    <xdr:sp macro="" textlink="">
      <xdr:nvSpPr>
        <xdr:cNvPr id="701" name="円/楕円 700"/>
        <xdr:cNvSpPr/>
      </xdr:nvSpPr>
      <xdr:spPr>
        <a:xfrm>
          <a:off x="16268700" y="1662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148300</xdr:rowOff>
    </xdr:from>
    <xdr:ext cx="534377" cy="259045"/>
    <xdr:sp macro="" textlink="">
      <xdr:nvSpPr>
        <xdr:cNvPr id="702" name="公債費該当値テキスト"/>
        <xdr:cNvSpPr txBox="1"/>
      </xdr:nvSpPr>
      <xdr:spPr>
        <a:xfrm>
          <a:off x="16370300" y="1660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24,041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144418</xdr:rowOff>
    </xdr:from>
    <xdr:to>
      <xdr:col>22</xdr:col>
      <xdr:colOff>415925</xdr:colOff>
      <xdr:row>97</xdr:row>
      <xdr:rowOff>74568</xdr:rowOff>
    </xdr:to>
    <xdr:sp macro="" textlink="">
      <xdr:nvSpPr>
        <xdr:cNvPr id="703" name="円/楕円 702"/>
        <xdr:cNvSpPr/>
      </xdr:nvSpPr>
      <xdr:spPr>
        <a:xfrm>
          <a:off x="15430500" y="1660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65695</xdr:rowOff>
    </xdr:from>
    <xdr:ext cx="534377" cy="259045"/>
    <xdr:sp macro="" textlink="">
      <xdr:nvSpPr>
        <xdr:cNvPr id="704" name="テキスト ボックス 703"/>
        <xdr:cNvSpPr txBox="1"/>
      </xdr:nvSpPr>
      <xdr:spPr>
        <a:xfrm>
          <a:off x="15214111" y="1669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147715</xdr:rowOff>
    </xdr:from>
    <xdr:to>
      <xdr:col>21</xdr:col>
      <xdr:colOff>212725</xdr:colOff>
      <xdr:row>97</xdr:row>
      <xdr:rowOff>77865</xdr:rowOff>
    </xdr:to>
    <xdr:sp macro="" textlink="">
      <xdr:nvSpPr>
        <xdr:cNvPr id="705" name="円/楕円 704"/>
        <xdr:cNvSpPr/>
      </xdr:nvSpPr>
      <xdr:spPr>
        <a:xfrm>
          <a:off x="14541500" y="1660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68992</xdr:rowOff>
    </xdr:from>
    <xdr:ext cx="534377" cy="259045"/>
    <xdr:sp macro="" textlink="">
      <xdr:nvSpPr>
        <xdr:cNvPr id="706" name="テキスト ボックス 705"/>
        <xdr:cNvSpPr txBox="1"/>
      </xdr:nvSpPr>
      <xdr:spPr>
        <a:xfrm>
          <a:off x="14325111" y="1669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25,398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145300</xdr:rowOff>
    </xdr:from>
    <xdr:to>
      <xdr:col>20</xdr:col>
      <xdr:colOff>9525</xdr:colOff>
      <xdr:row>97</xdr:row>
      <xdr:rowOff>75450</xdr:rowOff>
    </xdr:to>
    <xdr:sp macro="" textlink="">
      <xdr:nvSpPr>
        <xdr:cNvPr id="707" name="円/楕円 706"/>
        <xdr:cNvSpPr/>
      </xdr:nvSpPr>
      <xdr:spPr>
        <a:xfrm>
          <a:off x="13652500" y="166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66577</xdr:rowOff>
    </xdr:from>
    <xdr:ext cx="534377" cy="259045"/>
    <xdr:sp macro="" textlink="">
      <xdr:nvSpPr>
        <xdr:cNvPr id="708" name="テキスト ボックス 707"/>
        <xdr:cNvSpPr txBox="1"/>
      </xdr:nvSpPr>
      <xdr:spPr>
        <a:xfrm>
          <a:off x="13436111" y="166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25,546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131828</xdr:rowOff>
    </xdr:from>
    <xdr:to>
      <xdr:col>18</xdr:col>
      <xdr:colOff>492125</xdr:colOff>
      <xdr:row>97</xdr:row>
      <xdr:rowOff>61978</xdr:rowOff>
    </xdr:to>
    <xdr:sp macro="" textlink="">
      <xdr:nvSpPr>
        <xdr:cNvPr id="709" name="円/楕円 708"/>
        <xdr:cNvSpPr/>
      </xdr:nvSpPr>
      <xdr:spPr>
        <a:xfrm>
          <a:off x="12763500" y="1659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53105</xdr:rowOff>
    </xdr:from>
    <xdr:ext cx="534377" cy="259045"/>
    <xdr:sp macro="" textlink="">
      <xdr:nvSpPr>
        <xdr:cNvPr id="710" name="テキスト ボックス 709"/>
        <xdr:cNvSpPr txBox="1"/>
      </xdr:nvSpPr>
      <xdr:spPr>
        <a:xfrm>
          <a:off x="12547111" y="1668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4" name="テキスト ボックス 72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6" name="テキスト ボックス 72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8" name="テキスト ボックス 72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2" name="直線コネクタ 731"/>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3"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5"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6" name="直線コネクタ 735"/>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38"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9" name="フローチャート : 判断 738"/>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0" name="直線コネクタ 73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41" name="フローチャート : 判断 740"/>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42" name="テキスト ボックス 741"/>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44" name="フローチャート : 判断 743"/>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45" name="テキスト ボックス 744"/>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47" name="フローチャート : 判断 746"/>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48" name="テキスト ボックス 747"/>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134163</xdr:rowOff>
    </xdr:from>
    <xdr:to>
      <xdr:col>27</xdr:col>
      <xdr:colOff>161925</xdr:colOff>
      <xdr:row>38</xdr:row>
      <xdr:rowOff>64312</xdr:rowOff>
    </xdr:to>
    <xdr:sp macro="" textlink="">
      <xdr:nvSpPr>
        <xdr:cNvPr id="749" name="フローチャート : 判断 748"/>
        <xdr:cNvSpPr/>
      </xdr:nvSpPr>
      <xdr:spPr>
        <a:xfrm>
          <a:off x="18605500" y="647781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80840</xdr:rowOff>
    </xdr:from>
    <xdr:ext cx="378565" cy="259045"/>
    <xdr:sp macro="" textlink="">
      <xdr:nvSpPr>
        <xdr:cNvPr id="750" name="テキスト ボックス 749"/>
        <xdr:cNvSpPr txBox="1"/>
      </xdr:nvSpPr>
      <xdr:spPr>
        <a:xfrm>
          <a:off x="18467017" y="6253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6" name="円/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7"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8" name="円/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9" name="テキスト ボックス 758"/>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0" name="円/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1" name="テキスト ボックス 760"/>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2" name="円/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3" name="テキスト ボックス 762"/>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4" name="円/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5" name="テキスト ボックス 764"/>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民生費は、住民一人当たり</a:t>
          </a:r>
          <a:r>
            <a:rPr kumimoji="1" lang="en-US" altLang="ja-JP" sz="1300">
              <a:latin typeface="ＭＳ Ｐゴシック"/>
            </a:rPr>
            <a:t>94,628</a:t>
          </a:r>
          <a:r>
            <a:rPr kumimoji="1" lang="ja-JP" altLang="en-US" sz="1300">
              <a:latin typeface="ＭＳ Ｐゴシック"/>
            </a:rPr>
            <a:t>円となっている。決算額全体でみると、他経費に比べ民生費が大きくなっている。これは、白岡市が平成</a:t>
          </a:r>
          <a:r>
            <a:rPr kumimoji="1" lang="en-US" altLang="ja-JP" sz="1300">
              <a:latin typeface="ＭＳ Ｐゴシック"/>
            </a:rPr>
            <a:t>24</a:t>
          </a:r>
          <a:r>
            <a:rPr kumimoji="1" lang="ja-JP" altLang="en-US" sz="1300">
              <a:latin typeface="ＭＳ Ｐゴシック"/>
            </a:rPr>
            <a:t>年度にこども医療費の支給対象年齢を拡大したことをはじめ、平成</a:t>
          </a:r>
          <a:r>
            <a:rPr kumimoji="1" lang="en-US" altLang="ja-JP" sz="1300">
              <a:latin typeface="ＭＳ Ｐゴシック"/>
            </a:rPr>
            <a:t>23</a:t>
          </a:r>
          <a:r>
            <a:rPr kumimoji="1" lang="ja-JP" altLang="en-US" sz="1300">
              <a:latin typeface="ＭＳ Ｐゴシック"/>
            </a:rPr>
            <a:t>年度、平成</a:t>
          </a:r>
          <a:r>
            <a:rPr kumimoji="1" lang="en-US" altLang="ja-JP" sz="1300">
              <a:latin typeface="ＭＳ Ｐゴシック"/>
            </a:rPr>
            <a:t>27</a:t>
          </a:r>
          <a:r>
            <a:rPr kumimoji="1" lang="ja-JP" altLang="en-US" sz="1300">
              <a:latin typeface="ＭＳ Ｐゴシック"/>
            </a:rPr>
            <a:t>年度に民間保育所の整備支援、また、学童保育所の新設を順次行うなど子育て環境の充実を図ってきたことによるものである。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埼玉県白岡市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に対する財政調整基金残高割合は、平成２７年度に取崩しを行ったものの、適切な財源の確保と歳出の精査により、平成２３年度以降１０％超を維持している。今後、（仮称）白岡市生涯学習施設の建設や都市計画道路の整備などの大規模な事業が控えている。その中にあっても安定した財政運営を行えるよう基金管理と財源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埼玉県白岡市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いずれの会計においても実質収支の赤字は発生していない。標準財政規模に占める黒字額の割合では、水道事業、一般会計、国民健康保険特別会計の順に大きく、水道事業は堅調な経営を続けている。一方で下水道事業については、実質収支の赤字は発生していないものの、一般会計からの赤字補填的な繰入金に依存した経営が続いている。平成２７年度には使用料の改定を実施したが、今後も独立採算の原則に立ち返り、定期的に適正な使用料への改定を行い一般会計の負担軽減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14104132</v>
      </c>
      <c r="BO4" s="379"/>
      <c r="BP4" s="379"/>
      <c r="BQ4" s="379"/>
      <c r="BR4" s="379"/>
      <c r="BS4" s="379"/>
      <c r="BT4" s="379"/>
      <c r="BU4" s="380"/>
      <c r="BV4" s="378">
        <v>13439519</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5.9</v>
      </c>
      <c r="CU4" s="385"/>
      <c r="CV4" s="385"/>
      <c r="CW4" s="385"/>
      <c r="CX4" s="385"/>
      <c r="CY4" s="385"/>
      <c r="CZ4" s="385"/>
      <c r="DA4" s="386"/>
      <c r="DB4" s="384">
        <v>4.5999999999999996</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13298591</v>
      </c>
      <c r="BO5" s="416"/>
      <c r="BP5" s="416"/>
      <c r="BQ5" s="416"/>
      <c r="BR5" s="416"/>
      <c r="BS5" s="416"/>
      <c r="BT5" s="416"/>
      <c r="BU5" s="417"/>
      <c r="BV5" s="415">
        <v>12890597</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84.7</v>
      </c>
      <c r="CU5" s="413"/>
      <c r="CV5" s="413"/>
      <c r="CW5" s="413"/>
      <c r="CX5" s="413"/>
      <c r="CY5" s="413"/>
      <c r="CZ5" s="413"/>
      <c r="DA5" s="414"/>
      <c r="DB5" s="412">
        <v>85.8</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805541</v>
      </c>
      <c r="BO6" s="416"/>
      <c r="BP6" s="416"/>
      <c r="BQ6" s="416"/>
      <c r="BR6" s="416"/>
      <c r="BS6" s="416"/>
      <c r="BT6" s="416"/>
      <c r="BU6" s="417"/>
      <c r="BV6" s="415">
        <v>548922</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91.8</v>
      </c>
      <c r="CU6" s="453"/>
      <c r="CV6" s="453"/>
      <c r="CW6" s="453"/>
      <c r="CX6" s="453"/>
      <c r="CY6" s="453"/>
      <c r="CZ6" s="453"/>
      <c r="DA6" s="454"/>
      <c r="DB6" s="452">
        <v>94.7</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89</v>
      </c>
      <c r="AV7" s="448"/>
      <c r="AW7" s="448"/>
      <c r="AX7" s="448"/>
      <c r="AY7" s="449" t="s">
        <v>90</v>
      </c>
      <c r="AZ7" s="450"/>
      <c r="BA7" s="450"/>
      <c r="BB7" s="450"/>
      <c r="BC7" s="450"/>
      <c r="BD7" s="450"/>
      <c r="BE7" s="450"/>
      <c r="BF7" s="450"/>
      <c r="BG7" s="450"/>
      <c r="BH7" s="450"/>
      <c r="BI7" s="450"/>
      <c r="BJ7" s="450"/>
      <c r="BK7" s="450"/>
      <c r="BL7" s="450"/>
      <c r="BM7" s="451"/>
      <c r="BN7" s="415">
        <v>244380</v>
      </c>
      <c r="BO7" s="416"/>
      <c r="BP7" s="416"/>
      <c r="BQ7" s="416"/>
      <c r="BR7" s="416"/>
      <c r="BS7" s="416"/>
      <c r="BT7" s="416"/>
      <c r="BU7" s="417"/>
      <c r="BV7" s="415">
        <v>125099</v>
      </c>
      <c r="BW7" s="416"/>
      <c r="BX7" s="416"/>
      <c r="BY7" s="416"/>
      <c r="BZ7" s="416"/>
      <c r="CA7" s="416"/>
      <c r="CB7" s="416"/>
      <c r="CC7" s="417"/>
      <c r="CD7" s="418" t="s">
        <v>91</v>
      </c>
      <c r="CE7" s="419"/>
      <c r="CF7" s="419"/>
      <c r="CG7" s="419"/>
      <c r="CH7" s="419"/>
      <c r="CI7" s="419"/>
      <c r="CJ7" s="419"/>
      <c r="CK7" s="419"/>
      <c r="CL7" s="419"/>
      <c r="CM7" s="419"/>
      <c r="CN7" s="419"/>
      <c r="CO7" s="419"/>
      <c r="CP7" s="419"/>
      <c r="CQ7" s="419"/>
      <c r="CR7" s="419"/>
      <c r="CS7" s="420"/>
      <c r="CT7" s="415">
        <v>9486204</v>
      </c>
      <c r="CU7" s="416"/>
      <c r="CV7" s="416"/>
      <c r="CW7" s="416"/>
      <c r="CX7" s="416"/>
      <c r="CY7" s="416"/>
      <c r="CZ7" s="416"/>
      <c r="DA7" s="417"/>
      <c r="DB7" s="415">
        <v>9312427</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92</v>
      </c>
      <c r="AN8" s="445"/>
      <c r="AO8" s="445"/>
      <c r="AP8" s="445"/>
      <c r="AQ8" s="445"/>
      <c r="AR8" s="445"/>
      <c r="AS8" s="445"/>
      <c r="AT8" s="446"/>
      <c r="AU8" s="447" t="s">
        <v>78</v>
      </c>
      <c r="AV8" s="448"/>
      <c r="AW8" s="448"/>
      <c r="AX8" s="448"/>
      <c r="AY8" s="449" t="s">
        <v>93</v>
      </c>
      <c r="AZ8" s="450"/>
      <c r="BA8" s="450"/>
      <c r="BB8" s="450"/>
      <c r="BC8" s="450"/>
      <c r="BD8" s="450"/>
      <c r="BE8" s="450"/>
      <c r="BF8" s="450"/>
      <c r="BG8" s="450"/>
      <c r="BH8" s="450"/>
      <c r="BI8" s="450"/>
      <c r="BJ8" s="450"/>
      <c r="BK8" s="450"/>
      <c r="BL8" s="450"/>
      <c r="BM8" s="451"/>
      <c r="BN8" s="415">
        <v>561161</v>
      </c>
      <c r="BO8" s="416"/>
      <c r="BP8" s="416"/>
      <c r="BQ8" s="416"/>
      <c r="BR8" s="416"/>
      <c r="BS8" s="416"/>
      <c r="BT8" s="416"/>
      <c r="BU8" s="417"/>
      <c r="BV8" s="415">
        <v>423823</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0.84</v>
      </c>
      <c r="CU8" s="456"/>
      <c r="CV8" s="456"/>
      <c r="CW8" s="456"/>
      <c r="CX8" s="456"/>
      <c r="CY8" s="456"/>
      <c r="CZ8" s="456"/>
      <c r="DA8" s="457"/>
      <c r="DB8" s="455">
        <v>0.83</v>
      </c>
      <c r="DC8" s="456"/>
      <c r="DD8" s="456"/>
      <c r="DE8" s="456"/>
      <c r="DF8" s="456"/>
      <c r="DG8" s="456"/>
      <c r="DH8" s="456"/>
      <c r="DI8" s="457"/>
      <c r="DJ8" s="137"/>
      <c r="DK8" s="137"/>
      <c r="DL8" s="137"/>
      <c r="DM8" s="137"/>
      <c r="DN8" s="137"/>
      <c r="DO8" s="137"/>
    </row>
    <row r="9" spans="1:119" ht="18.75" customHeight="1" thickBot="1">
      <c r="A9" s="138"/>
      <c r="B9" s="409" t="s">
        <v>95</v>
      </c>
      <c r="C9" s="410"/>
      <c r="D9" s="410"/>
      <c r="E9" s="410"/>
      <c r="F9" s="410"/>
      <c r="G9" s="410"/>
      <c r="H9" s="410"/>
      <c r="I9" s="410"/>
      <c r="J9" s="410"/>
      <c r="K9" s="458"/>
      <c r="L9" s="459" t="s">
        <v>96</v>
      </c>
      <c r="M9" s="460"/>
      <c r="N9" s="460"/>
      <c r="O9" s="460"/>
      <c r="P9" s="460"/>
      <c r="Q9" s="461"/>
      <c r="R9" s="462">
        <v>51535</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78</v>
      </c>
      <c r="AV9" s="448"/>
      <c r="AW9" s="448"/>
      <c r="AX9" s="448"/>
      <c r="AY9" s="449" t="s">
        <v>99</v>
      </c>
      <c r="AZ9" s="450"/>
      <c r="BA9" s="450"/>
      <c r="BB9" s="450"/>
      <c r="BC9" s="450"/>
      <c r="BD9" s="450"/>
      <c r="BE9" s="450"/>
      <c r="BF9" s="450"/>
      <c r="BG9" s="450"/>
      <c r="BH9" s="450"/>
      <c r="BI9" s="450"/>
      <c r="BJ9" s="450"/>
      <c r="BK9" s="450"/>
      <c r="BL9" s="450"/>
      <c r="BM9" s="451"/>
      <c r="BN9" s="415">
        <v>137338</v>
      </c>
      <c r="BO9" s="416"/>
      <c r="BP9" s="416"/>
      <c r="BQ9" s="416"/>
      <c r="BR9" s="416"/>
      <c r="BS9" s="416"/>
      <c r="BT9" s="416"/>
      <c r="BU9" s="417"/>
      <c r="BV9" s="415">
        <v>-120256</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11.5</v>
      </c>
      <c r="CU9" s="413"/>
      <c r="CV9" s="413"/>
      <c r="CW9" s="413"/>
      <c r="CX9" s="413"/>
      <c r="CY9" s="413"/>
      <c r="CZ9" s="413"/>
      <c r="DA9" s="414"/>
      <c r="DB9" s="412">
        <v>12.5</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101</v>
      </c>
      <c r="M10" s="445"/>
      <c r="N10" s="445"/>
      <c r="O10" s="445"/>
      <c r="P10" s="445"/>
      <c r="Q10" s="446"/>
      <c r="R10" s="466">
        <v>50272</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78</v>
      </c>
      <c r="AV10" s="448"/>
      <c r="AW10" s="448"/>
      <c r="AX10" s="448"/>
      <c r="AY10" s="449" t="s">
        <v>103</v>
      </c>
      <c r="AZ10" s="450"/>
      <c r="BA10" s="450"/>
      <c r="BB10" s="450"/>
      <c r="BC10" s="450"/>
      <c r="BD10" s="450"/>
      <c r="BE10" s="450"/>
      <c r="BF10" s="450"/>
      <c r="BG10" s="450"/>
      <c r="BH10" s="450"/>
      <c r="BI10" s="450"/>
      <c r="BJ10" s="450"/>
      <c r="BK10" s="450"/>
      <c r="BL10" s="450"/>
      <c r="BM10" s="451"/>
      <c r="BN10" s="415">
        <v>942</v>
      </c>
      <c r="BO10" s="416"/>
      <c r="BP10" s="416"/>
      <c r="BQ10" s="416"/>
      <c r="BR10" s="416"/>
      <c r="BS10" s="416"/>
      <c r="BT10" s="416"/>
      <c r="BU10" s="417"/>
      <c r="BV10" s="415">
        <v>15852</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52035</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24187</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51699</v>
      </c>
      <c r="S13" s="497"/>
      <c r="T13" s="497"/>
      <c r="U13" s="497"/>
      <c r="V13" s="498"/>
      <c r="W13" s="431" t="s">
        <v>121</v>
      </c>
      <c r="X13" s="432"/>
      <c r="Y13" s="432"/>
      <c r="Z13" s="432"/>
      <c r="AA13" s="432"/>
      <c r="AB13" s="422"/>
      <c r="AC13" s="466">
        <v>608</v>
      </c>
      <c r="AD13" s="467"/>
      <c r="AE13" s="467"/>
      <c r="AF13" s="467"/>
      <c r="AG13" s="506"/>
      <c r="AH13" s="466">
        <v>798</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114093</v>
      </c>
      <c r="BO13" s="416"/>
      <c r="BP13" s="416"/>
      <c r="BQ13" s="416"/>
      <c r="BR13" s="416"/>
      <c r="BS13" s="416"/>
      <c r="BT13" s="416"/>
      <c r="BU13" s="417"/>
      <c r="BV13" s="415">
        <v>-104404</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6.4</v>
      </c>
      <c r="CU13" s="413"/>
      <c r="CV13" s="413"/>
      <c r="CW13" s="413"/>
      <c r="CX13" s="413"/>
      <c r="CY13" s="413"/>
      <c r="CZ13" s="413"/>
      <c r="DA13" s="414"/>
      <c r="DB13" s="412">
        <v>7.1</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51688</v>
      </c>
      <c r="S14" s="497"/>
      <c r="T14" s="497"/>
      <c r="U14" s="497"/>
      <c r="V14" s="498"/>
      <c r="W14" s="405"/>
      <c r="X14" s="406"/>
      <c r="Y14" s="406"/>
      <c r="Z14" s="406"/>
      <c r="AA14" s="406"/>
      <c r="AB14" s="395"/>
      <c r="AC14" s="499">
        <v>2.6</v>
      </c>
      <c r="AD14" s="500"/>
      <c r="AE14" s="500"/>
      <c r="AF14" s="500"/>
      <c r="AG14" s="501"/>
      <c r="AH14" s="499">
        <v>3.4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v>3.4</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51365</v>
      </c>
      <c r="S15" s="497"/>
      <c r="T15" s="497"/>
      <c r="U15" s="497"/>
      <c r="V15" s="498"/>
      <c r="W15" s="431" t="s">
        <v>128</v>
      </c>
      <c r="X15" s="432"/>
      <c r="Y15" s="432"/>
      <c r="Z15" s="432"/>
      <c r="AA15" s="432"/>
      <c r="AB15" s="422"/>
      <c r="AC15" s="466">
        <v>5608</v>
      </c>
      <c r="AD15" s="467"/>
      <c r="AE15" s="467"/>
      <c r="AF15" s="467"/>
      <c r="AG15" s="506"/>
      <c r="AH15" s="466">
        <v>5696</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5906050</v>
      </c>
      <c r="BO15" s="379"/>
      <c r="BP15" s="379"/>
      <c r="BQ15" s="379"/>
      <c r="BR15" s="379"/>
      <c r="BS15" s="379"/>
      <c r="BT15" s="379"/>
      <c r="BU15" s="380"/>
      <c r="BV15" s="378">
        <v>5665806</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24.1</v>
      </c>
      <c r="AD16" s="500"/>
      <c r="AE16" s="500"/>
      <c r="AF16" s="500"/>
      <c r="AG16" s="501"/>
      <c r="AH16" s="499">
        <v>23.9</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7048470</v>
      </c>
      <c r="BO16" s="416"/>
      <c r="BP16" s="416"/>
      <c r="BQ16" s="416"/>
      <c r="BR16" s="416"/>
      <c r="BS16" s="416"/>
      <c r="BT16" s="416"/>
      <c r="BU16" s="417"/>
      <c r="BV16" s="415">
        <v>6769877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17033</v>
      </c>
      <c r="AD17" s="467"/>
      <c r="AE17" s="467"/>
      <c r="AF17" s="467"/>
      <c r="AG17" s="506"/>
      <c r="AH17" s="466">
        <v>16824</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7557367</v>
      </c>
      <c r="BO17" s="416"/>
      <c r="BP17" s="416"/>
      <c r="BQ17" s="416"/>
      <c r="BR17" s="416"/>
      <c r="BS17" s="416"/>
      <c r="BT17" s="416"/>
      <c r="BU17" s="417"/>
      <c r="BV17" s="415">
        <v>7319606</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24.92</v>
      </c>
      <c r="M18" s="528"/>
      <c r="N18" s="528"/>
      <c r="O18" s="528"/>
      <c r="P18" s="528"/>
      <c r="Q18" s="528"/>
      <c r="R18" s="529"/>
      <c r="S18" s="529"/>
      <c r="T18" s="529"/>
      <c r="U18" s="529"/>
      <c r="V18" s="530"/>
      <c r="W18" s="433"/>
      <c r="X18" s="434"/>
      <c r="Y18" s="434"/>
      <c r="Z18" s="434"/>
      <c r="AA18" s="434"/>
      <c r="AB18" s="425"/>
      <c r="AC18" s="531">
        <v>73.3</v>
      </c>
      <c r="AD18" s="532"/>
      <c r="AE18" s="532"/>
      <c r="AF18" s="532"/>
      <c r="AG18" s="533"/>
      <c r="AH18" s="531">
        <v>70.599999999999994</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8239280</v>
      </c>
      <c r="BO18" s="416"/>
      <c r="BP18" s="416"/>
      <c r="BQ18" s="416"/>
      <c r="BR18" s="416"/>
      <c r="BS18" s="416"/>
      <c r="BT18" s="416"/>
      <c r="BU18" s="417"/>
      <c r="BV18" s="415">
        <v>8119618</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2068</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10841534</v>
      </c>
      <c r="BO19" s="416"/>
      <c r="BP19" s="416"/>
      <c r="BQ19" s="416"/>
      <c r="BR19" s="416"/>
      <c r="BS19" s="416"/>
      <c r="BT19" s="416"/>
      <c r="BU19" s="417"/>
      <c r="BV19" s="415">
        <v>10566379</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19183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11365750</v>
      </c>
      <c r="BO23" s="416"/>
      <c r="BP23" s="416"/>
      <c r="BQ23" s="416"/>
      <c r="BR23" s="416"/>
      <c r="BS23" s="416"/>
      <c r="BT23" s="416"/>
      <c r="BU23" s="417"/>
      <c r="BV23" s="415">
        <v>11656825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8100</v>
      </c>
      <c r="R24" s="467"/>
      <c r="S24" s="467"/>
      <c r="T24" s="467"/>
      <c r="U24" s="467"/>
      <c r="V24" s="506"/>
      <c r="W24" s="561"/>
      <c r="X24" s="549"/>
      <c r="Y24" s="550"/>
      <c r="Z24" s="465" t="s">
        <v>151</v>
      </c>
      <c r="AA24" s="445"/>
      <c r="AB24" s="445"/>
      <c r="AC24" s="445"/>
      <c r="AD24" s="445"/>
      <c r="AE24" s="445"/>
      <c r="AF24" s="445"/>
      <c r="AG24" s="446"/>
      <c r="AH24" s="466">
        <v>302</v>
      </c>
      <c r="AI24" s="467"/>
      <c r="AJ24" s="467"/>
      <c r="AK24" s="467"/>
      <c r="AL24" s="506"/>
      <c r="AM24" s="466">
        <v>893618</v>
      </c>
      <c r="AN24" s="467"/>
      <c r="AO24" s="467"/>
      <c r="AP24" s="467"/>
      <c r="AQ24" s="467"/>
      <c r="AR24" s="506"/>
      <c r="AS24" s="466">
        <v>2959</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9733190</v>
      </c>
      <c r="BO24" s="416"/>
      <c r="BP24" s="416"/>
      <c r="BQ24" s="416"/>
      <c r="BR24" s="416"/>
      <c r="BS24" s="416"/>
      <c r="BT24" s="416"/>
      <c r="BU24" s="417"/>
      <c r="BV24" s="415">
        <v>10125351</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6860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1031730</v>
      </c>
      <c r="BO25" s="379"/>
      <c r="BP25" s="379"/>
      <c r="BQ25" s="379"/>
      <c r="BR25" s="379"/>
      <c r="BS25" s="379"/>
      <c r="BT25" s="379"/>
      <c r="BU25" s="380"/>
      <c r="BV25" s="378">
        <v>1076868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6410</v>
      </c>
      <c r="R26" s="467"/>
      <c r="S26" s="467"/>
      <c r="T26" s="467"/>
      <c r="U26" s="467"/>
      <c r="V26" s="506"/>
      <c r="W26" s="561"/>
      <c r="X26" s="549"/>
      <c r="Y26" s="550"/>
      <c r="Z26" s="465" t="s">
        <v>157</v>
      </c>
      <c r="AA26" s="571"/>
      <c r="AB26" s="571"/>
      <c r="AC26" s="571"/>
      <c r="AD26" s="571"/>
      <c r="AE26" s="571"/>
      <c r="AF26" s="571"/>
      <c r="AG26" s="572"/>
      <c r="AH26" s="466">
        <v>22</v>
      </c>
      <c r="AI26" s="467"/>
      <c r="AJ26" s="467"/>
      <c r="AK26" s="467"/>
      <c r="AL26" s="506"/>
      <c r="AM26" s="466">
        <v>55572</v>
      </c>
      <c r="AN26" s="467"/>
      <c r="AO26" s="467"/>
      <c r="AP26" s="467"/>
      <c r="AQ26" s="467"/>
      <c r="AR26" s="506"/>
      <c r="AS26" s="466">
        <v>2526</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3720</v>
      </c>
      <c r="R27" s="467"/>
      <c r="S27" s="467"/>
      <c r="T27" s="467"/>
      <c r="U27" s="467"/>
      <c r="V27" s="506"/>
      <c r="W27" s="561"/>
      <c r="X27" s="549"/>
      <c r="Y27" s="550"/>
      <c r="Z27" s="465" t="s">
        <v>160</v>
      </c>
      <c r="AA27" s="445"/>
      <c r="AB27" s="445"/>
      <c r="AC27" s="445"/>
      <c r="AD27" s="445"/>
      <c r="AE27" s="445"/>
      <c r="AF27" s="445"/>
      <c r="AG27" s="446"/>
      <c r="AH27" s="466">
        <v>5</v>
      </c>
      <c r="AI27" s="467"/>
      <c r="AJ27" s="467"/>
      <c r="AK27" s="467"/>
      <c r="AL27" s="506"/>
      <c r="AM27" s="466">
        <v>19660</v>
      </c>
      <c r="AN27" s="467"/>
      <c r="AO27" s="467"/>
      <c r="AP27" s="467"/>
      <c r="AQ27" s="467"/>
      <c r="AR27" s="506"/>
      <c r="AS27" s="466">
        <v>3932</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997148</v>
      </c>
      <c r="BO27" s="585"/>
      <c r="BP27" s="585"/>
      <c r="BQ27" s="585"/>
      <c r="BR27" s="585"/>
      <c r="BS27" s="585"/>
      <c r="BT27" s="585"/>
      <c r="BU27" s="586"/>
      <c r="BV27" s="584">
        <v>997109</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2940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1051563</v>
      </c>
      <c r="BO28" s="379"/>
      <c r="BP28" s="379"/>
      <c r="BQ28" s="379"/>
      <c r="BR28" s="379"/>
      <c r="BS28" s="379"/>
      <c r="BT28" s="379"/>
      <c r="BU28" s="380"/>
      <c r="BV28" s="378">
        <v>1074808</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16</v>
      </c>
      <c r="M29" s="467"/>
      <c r="N29" s="467"/>
      <c r="O29" s="467"/>
      <c r="P29" s="506"/>
      <c r="Q29" s="466">
        <v>2660</v>
      </c>
      <c r="R29" s="467"/>
      <c r="S29" s="467"/>
      <c r="T29" s="467"/>
      <c r="U29" s="467"/>
      <c r="V29" s="506"/>
      <c r="W29" s="562"/>
      <c r="X29" s="563"/>
      <c r="Y29" s="564"/>
      <c r="Z29" s="465" t="s">
        <v>167</v>
      </c>
      <c r="AA29" s="445"/>
      <c r="AB29" s="445"/>
      <c r="AC29" s="445"/>
      <c r="AD29" s="445"/>
      <c r="AE29" s="445"/>
      <c r="AF29" s="445"/>
      <c r="AG29" s="446"/>
      <c r="AH29" s="466">
        <v>307</v>
      </c>
      <c r="AI29" s="467"/>
      <c r="AJ29" s="467"/>
      <c r="AK29" s="467"/>
      <c r="AL29" s="506"/>
      <c r="AM29" s="466">
        <v>913278</v>
      </c>
      <c r="AN29" s="467"/>
      <c r="AO29" s="467"/>
      <c r="AP29" s="467"/>
      <c r="AQ29" s="467"/>
      <c r="AR29" s="506"/>
      <c r="AS29" s="466">
        <v>2975</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47490</v>
      </c>
      <c r="BO29" s="416"/>
      <c r="BP29" s="416"/>
      <c r="BQ29" s="416"/>
      <c r="BR29" s="416"/>
      <c r="BS29" s="416"/>
      <c r="BT29" s="416"/>
      <c r="BU29" s="417"/>
      <c r="BV29" s="415">
        <v>47467</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98</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1111565</v>
      </c>
      <c r="BO30" s="585"/>
      <c r="BP30" s="585"/>
      <c r="BQ30" s="585"/>
      <c r="BR30" s="585"/>
      <c r="BS30" s="585"/>
      <c r="BT30" s="585"/>
      <c r="BU30" s="586"/>
      <c r="BV30" s="584">
        <v>1051026</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蓮田白岡衛生組合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白岡市土地開発公社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IF('各会計、関係団体の財政状況及び健全化判断比率'!B33="","",'各会計、関係団体の財政状況及び健全化判断比率'!B33)</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埼葛斎場組合</v>
      </c>
      <c r="BZ35" s="597"/>
      <c r="CA35" s="597"/>
      <c r="CB35" s="597"/>
      <c r="CC35" s="597"/>
      <c r="CD35" s="597"/>
      <c r="CE35" s="597"/>
      <c r="CF35" s="597"/>
      <c r="CG35" s="597"/>
      <c r="CH35" s="597"/>
      <c r="CI35" s="597"/>
      <c r="CJ35" s="597"/>
      <c r="CK35" s="597"/>
      <c r="CL35" s="597"/>
      <c r="CM35" s="597"/>
      <c r="CN35" s="165"/>
      <c r="CO35" s="596">
        <f t="shared" ref="CO35:CO43" si="3">IF(CQ35="","",CO34+1)</f>
        <v>19</v>
      </c>
      <c r="CP35" s="596"/>
      <c r="CQ35" s="597" t="str">
        <f>IF('各会計、関係団体の財政状況及び健全化判断比率'!BS8="","",'各会計、関係団体の財政状況及び健全化判断比率'!BS8)</f>
        <v>しらおか味彩センター</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8</v>
      </c>
      <c r="BF36" s="596"/>
      <c r="BG36" s="597" t="str">
        <f>IF('各会計、関係団体の財政状況及び健全化判断比率'!B34="","",'各会計、関係団体の財政状況及び健全化判断比率'!B34)</f>
        <v>野牛・高岩土地区画整理事業特別会計</v>
      </c>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埼玉東部消防組合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9</v>
      </c>
      <c r="BF37" s="596"/>
      <c r="BG37" s="597" t="str">
        <f>IF('各会計、関係団体の財政状況及び健全化判断比率'!B35="","",'各会計、関係団体の財政状況及び健全化判断比率'!B35)</f>
        <v>白岡駅東部中央土地区画整理事業特別会計</v>
      </c>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埼玉県後期高齢者医療広域連合（一般会計）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14</v>
      </c>
      <c r="BX38" s="596"/>
      <c r="BY38" s="597" t="str">
        <f>IF('各会計、関係団体の財政状況及び健全化判断比率'!B72="","",'各会計、関係団体の財政状況及び健全化判断比率'!B72)</f>
        <v>埼玉県後期高齢者医療広域連合（特別会計）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15</v>
      </c>
      <c r="BX39" s="596"/>
      <c r="BY39" s="597" t="str">
        <f>IF('各会計、関係団体の財政状況及び健全化判断比率'!B73="","",'各会計、関係団体の財政状況及び健全化判断比率'!B73)</f>
        <v>埼玉県市町村総合事務組合（一般会計）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16</v>
      </c>
      <c r="BX40" s="596"/>
      <c r="BY40" s="597" t="str">
        <f>IF('各会計、関係団体の財政状況及び健全化判断比率'!B74="","",'各会計、関係団体の財政状況及び健全化判断比率'!B74)</f>
        <v>埼玉県市町村総合事務組合（交通災害特別会計）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17</v>
      </c>
      <c r="BX41" s="596"/>
      <c r="BY41" s="597" t="str">
        <f>IF('各会計、関係団体の財政状況及び健全化判断比率'!B75="","",'各会計、関係団体の財政状況及び健全化判断比率'!B75)</f>
        <v>彩の国さいたま人づくり広域連合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4"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1" t="s">
        <v>526</v>
      </c>
      <c r="D34" s="1181"/>
      <c r="E34" s="1182"/>
      <c r="F34" s="32">
        <v>14.44</v>
      </c>
      <c r="G34" s="33">
        <v>16.010000000000002</v>
      </c>
      <c r="H34" s="33">
        <v>15.75</v>
      </c>
      <c r="I34" s="33">
        <v>13.73</v>
      </c>
      <c r="J34" s="34">
        <v>13.34</v>
      </c>
      <c r="K34" s="22"/>
      <c r="L34" s="22"/>
      <c r="M34" s="22"/>
      <c r="N34" s="22"/>
      <c r="O34" s="22"/>
      <c r="P34" s="22"/>
    </row>
    <row r="35" spans="1:16" ht="39" customHeight="1">
      <c r="A35" s="22"/>
      <c r="B35" s="35"/>
      <c r="C35" s="1175" t="s">
        <v>527</v>
      </c>
      <c r="D35" s="1176"/>
      <c r="E35" s="1177"/>
      <c r="F35" s="36">
        <v>5.1100000000000003</v>
      </c>
      <c r="G35" s="37">
        <v>6.48</v>
      </c>
      <c r="H35" s="37">
        <v>5.88</v>
      </c>
      <c r="I35" s="37">
        <v>4.6900000000000004</v>
      </c>
      <c r="J35" s="38">
        <v>5.68</v>
      </c>
      <c r="K35" s="22"/>
      <c r="L35" s="22"/>
      <c r="M35" s="22"/>
      <c r="N35" s="22"/>
      <c r="O35" s="22"/>
      <c r="P35" s="22"/>
    </row>
    <row r="36" spans="1:16" ht="39" customHeight="1">
      <c r="A36" s="22"/>
      <c r="B36" s="35"/>
      <c r="C36" s="1175" t="s">
        <v>528</v>
      </c>
      <c r="D36" s="1176"/>
      <c r="E36" s="1177"/>
      <c r="F36" s="36">
        <v>3.85</v>
      </c>
      <c r="G36" s="37">
        <v>3.37</v>
      </c>
      <c r="H36" s="37">
        <v>2.27</v>
      </c>
      <c r="I36" s="37">
        <v>3.81</v>
      </c>
      <c r="J36" s="38">
        <v>2.4500000000000002</v>
      </c>
      <c r="K36" s="22"/>
      <c r="L36" s="22"/>
      <c r="M36" s="22"/>
      <c r="N36" s="22"/>
      <c r="O36" s="22"/>
      <c r="P36" s="22"/>
    </row>
    <row r="37" spans="1:16" ht="39" customHeight="1">
      <c r="A37" s="22"/>
      <c r="B37" s="35"/>
      <c r="C37" s="1175" t="s">
        <v>529</v>
      </c>
      <c r="D37" s="1176"/>
      <c r="E37" s="1177"/>
      <c r="F37" s="36">
        <v>0.68</v>
      </c>
      <c r="G37" s="37">
        <v>0.71</v>
      </c>
      <c r="H37" s="37">
        <v>0.76</v>
      </c>
      <c r="I37" s="37">
        <v>0.64</v>
      </c>
      <c r="J37" s="38">
        <v>1.1499999999999999</v>
      </c>
      <c r="K37" s="22"/>
      <c r="L37" s="22"/>
      <c r="M37" s="22"/>
      <c r="N37" s="22"/>
      <c r="O37" s="22"/>
      <c r="P37" s="22"/>
    </row>
    <row r="38" spans="1:16" ht="39" customHeight="1">
      <c r="A38" s="22"/>
      <c r="B38" s="35"/>
      <c r="C38" s="1175" t="s">
        <v>530</v>
      </c>
      <c r="D38" s="1176"/>
      <c r="E38" s="1177"/>
      <c r="F38" s="36" t="s">
        <v>481</v>
      </c>
      <c r="G38" s="37">
        <v>0.65</v>
      </c>
      <c r="H38" s="37">
        <v>0.24</v>
      </c>
      <c r="I38" s="37">
        <v>0.31</v>
      </c>
      <c r="J38" s="38">
        <v>0.32</v>
      </c>
      <c r="K38" s="22"/>
      <c r="L38" s="22"/>
      <c r="M38" s="22"/>
      <c r="N38" s="22"/>
      <c r="O38" s="22"/>
      <c r="P38" s="22"/>
    </row>
    <row r="39" spans="1:16" ht="39" customHeight="1">
      <c r="A39" s="22"/>
      <c r="B39" s="35"/>
      <c r="C39" s="1175" t="s">
        <v>531</v>
      </c>
      <c r="D39" s="1176"/>
      <c r="E39" s="1177"/>
      <c r="F39" s="36">
        <v>0</v>
      </c>
      <c r="G39" s="37">
        <v>0.63</v>
      </c>
      <c r="H39" s="37">
        <v>0.93</v>
      </c>
      <c r="I39" s="37">
        <v>0.63</v>
      </c>
      <c r="J39" s="38">
        <v>0.31</v>
      </c>
      <c r="K39" s="22"/>
      <c r="L39" s="22"/>
      <c r="M39" s="22"/>
      <c r="N39" s="22"/>
      <c r="O39" s="22"/>
      <c r="P39" s="22"/>
    </row>
    <row r="40" spans="1:16" ht="39" customHeight="1">
      <c r="A40" s="22"/>
      <c r="B40" s="35"/>
      <c r="C40" s="1175" t="s">
        <v>532</v>
      </c>
      <c r="D40" s="1176"/>
      <c r="E40" s="1177"/>
      <c r="F40" s="36">
        <v>0.36</v>
      </c>
      <c r="G40" s="37">
        <v>0.21</v>
      </c>
      <c r="H40" s="37">
        <v>0.24</v>
      </c>
      <c r="I40" s="37">
        <v>0.05</v>
      </c>
      <c r="J40" s="38">
        <v>0.09</v>
      </c>
      <c r="K40" s="22"/>
      <c r="L40" s="22"/>
      <c r="M40" s="22"/>
      <c r="N40" s="22"/>
      <c r="O40" s="22"/>
      <c r="P40" s="22"/>
    </row>
    <row r="41" spans="1:16" ht="39" customHeight="1">
      <c r="A41" s="22"/>
      <c r="B41" s="35"/>
      <c r="C41" s="1175" t="s">
        <v>533</v>
      </c>
      <c r="D41" s="1176"/>
      <c r="E41" s="1177"/>
      <c r="F41" s="36">
        <v>0.04</v>
      </c>
      <c r="G41" s="37">
        <v>0.05</v>
      </c>
      <c r="H41" s="37">
        <v>0.08</v>
      </c>
      <c r="I41" s="37">
        <v>0.04</v>
      </c>
      <c r="J41" s="38">
        <v>0.03</v>
      </c>
      <c r="K41" s="22"/>
      <c r="L41" s="22"/>
      <c r="M41" s="22"/>
      <c r="N41" s="22"/>
      <c r="O41" s="22"/>
      <c r="P41" s="22"/>
    </row>
    <row r="42" spans="1:16" ht="39" customHeight="1">
      <c r="A42" s="22"/>
      <c r="B42" s="39"/>
      <c r="C42" s="1175" t="s">
        <v>534</v>
      </c>
      <c r="D42" s="1176"/>
      <c r="E42" s="1177"/>
      <c r="F42" s="36" t="s">
        <v>481</v>
      </c>
      <c r="G42" s="37" t="s">
        <v>481</v>
      </c>
      <c r="H42" s="37" t="s">
        <v>481</v>
      </c>
      <c r="I42" s="37" t="s">
        <v>481</v>
      </c>
      <c r="J42" s="38" t="s">
        <v>481</v>
      </c>
      <c r="K42" s="22"/>
      <c r="L42" s="22"/>
      <c r="M42" s="22"/>
      <c r="N42" s="22"/>
      <c r="O42" s="22"/>
      <c r="P42" s="22"/>
    </row>
    <row r="43" spans="1:16" ht="39" customHeight="1" thickBot="1">
      <c r="A43" s="22"/>
      <c r="B43" s="40"/>
      <c r="C43" s="1178" t="s">
        <v>535</v>
      </c>
      <c r="D43" s="1179"/>
      <c r="E43" s="1180"/>
      <c r="F43" s="41">
        <v>0.05</v>
      </c>
      <c r="G43" s="42">
        <v>0.11</v>
      </c>
      <c r="H43" s="42">
        <v>0.02</v>
      </c>
      <c r="I43" s="42">
        <v>0.03</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37"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1" t="s">
        <v>11</v>
      </c>
      <c r="C45" s="1192"/>
      <c r="D45" s="58"/>
      <c r="E45" s="1197" t="s">
        <v>12</v>
      </c>
      <c r="F45" s="1197"/>
      <c r="G45" s="1197"/>
      <c r="H45" s="1197"/>
      <c r="I45" s="1197"/>
      <c r="J45" s="1198"/>
      <c r="K45" s="59">
        <v>1333</v>
      </c>
      <c r="L45" s="60">
        <v>1302</v>
      </c>
      <c r="M45" s="60">
        <v>1302</v>
      </c>
      <c r="N45" s="60">
        <v>1323</v>
      </c>
      <c r="O45" s="61">
        <v>1251</v>
      </c>
      <c r="P45" s="48"/>
      <c r="Q45" s="48"/>
      <c r="R45" s="48"/>
      <c r="S45" s="48"/>
      <c r="T45" s="48"/>
      <c r="U45" s="48"/>
    </row>
    <row r="46" spans="1:21" ht="30.75" customHeight="1">
      <c r="A46" s="48"/>
      <c r="B46" s="1193"/>
      <c r="C46" s="1194"/>
      <c r="D46" s="62"/>
      <c r="E46" s="1185" t="s">
        <v>13</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c r="A47" s="48"/>
      <c r="B47" s="1193"/>
      <c r="C47" s="1194"/>
      <c r="D47" s="62"/>
      <c r="E47" s="1185" t="s">
        <v>14</v>
      </c>
      <c r="F47" s="1185"/>
      <c r="G47" s="1185"/>
      <c r="H47" s="1185"/>
      <c r="I47" s="1185"/>
      <c r="J47" s="1186"/>
      <c r="K47" s="63" t="s">
        <v>481</v>
      </c>
      <c r="L47" s="64" t="s">
        <v>481</v>
      </c>
      <c r="M47" s="64" t="s">
        <v>481</v>
      </c>
      <c r="N47" s="64" t="s">
        <v>481</v>
      </c>
      <c r="O47" s="65" t="s">
        <v>481</v>
      </c>
      <c r="P47" s="48"/>
      <c r="Q47" s="48"/>
      <c r="R47" s="48"/>
      <c r="S47" s="48"/>
      <c r="T47" s="48"/>
      <c r="U47" s="48"/>
    </row>
    <row r="48" spans="1:21" ht="30.75" customHeight="1">
      <c r="A48" s="48"/>
      <c r="B48" s="1193"/>
      <c r="C48" s="1194"/>
      <c r="D48" s="62"/>
      <c r="E48" s="1185" t="s">
        <v>15</v>
      </c>
      <c r="F48" s="1185"/>
      <c r="G48" s="1185"/>
      <c r="H48" s="1185"/>
      <c r="I48" s="1185"/>
      <c r="J48" s="1186"/>
      <c r="K48" s="63">
        <v>537</v>
      </c>
      <c r="L48" s="64">
        <v>499</v>
      </c>
      <c r="M48" s="64">
        <v>325</v>
      </c>
      <c r="N48" s="64">
        <v>350</v>
      </c>
      <c r="O48" s="65">
        <v>354</v>
      </c>
      <c r="P48" s="48"/>
      <c r="Q48" s="48"/>
      <c r="R48" s="48"/>
      <c r="S48" s="48"/>
      <c r="T48" s="48"/>
      <c r="U48" s="48"/>
    </row>
    <row r="49" spans="1:21" ht="30.75" customHeight="1">
      <c r="A49" s="48"/>
      <c r="B49" s="1193"/>
      <c r="C49" s="1194"/>
      <c r="D49" s="62"/>
      <c r="E49" s="1185" t="s">
        <v>16</v>
      </c>
      <c r="F49" s="1185"/>
      <c r="G49" s="1185"/>
      <c r="H49" s="1185"/>
      <c r="I49" s="1185"/>
      <c r="J49" s="1186"/>
      <c r="K49" s="63">
        <v>72</v>
      </c>
      <c r="L49" s="64">
        <v>72</v>
      </c>
      <c r="M49" s="64">
        <v>88</v>
      </c>
      <c r="N49" s="64">
        <v>85</v>
      </c>
      <c r="O49" s="65">
        <v>86</v>
      </c>
      <c r="P49" s="48"/>
      <c r="Q49" s="48"/>
      <c r="R49" s="48"/>
      <c r="S49" s="48"/>
      <c r="T49" s="48"/>
      <c r="U49" s="48"/>
    </row>
    <row r="50" spans="1:21" ht="30.75" customHeight="1">
      <c r="A50" s="48"/>
      <c r="B50" s="1193"/>
      <c r="C50" s="1194"/>
      <c r="D50" s="62"/>
      <c r="E50" s="1185" t="s">
        <v>17</v>
      </c>
      <c r="F50" s="1185"/>
      <c r="G50" s="1185"/>
      <c r="H50" s="1185"/>
      <c r="I50" s="1185"/>
      <c r="J50" s="1186"/>
      <c r="K50" s="63">
        <v>0</v>
      </c>
      <c r="L50" s="64">
        <v>0</v>
      </c>
      <c r="M50" s="64">
        <v>0</v>
      </c>
      <c r="N50" s="64">
        <v>17</v>
      </c>
      <c r="O50" s="65">
        <v>0</v>
      </c>
      <c r="P50" s="48"/>
      <c r="Q50" s="48"/>
      <c r="R50" s="48"/>
      <c r="S50" s="48"/>
      <c r="T50" s="48"/>
      <c r="U50" s="48"/>
    </row>
    <row r="51" spans="1:21" ht="30.75" customHeight="1">
      <c r="A51" s="48"/>
      <c r="B51" s="1195"/>
      <c r="C51" s="1196"/>
      <c r="D51" s="66"/>
      <c r="E51" s="1185" t="s">
        <v>18</v>
      </c>
      <c r="F51" s="1185"/>
      <c r="G51" s="1185"/>
      <c r="H51" s="1185"/>
      <c r="I51" s="1185"/>
      <c r="J51" s="1186"/>
      <c r="K51" s="63" t="s">
        <v>481</v>
      </c>
      <c r="L51" s="64" t="s">
        <v>481</v>
      </c>
      <c r="M51" s="64" t="s">
        <v>481</v>
      </c>
      <c r="N51" s="64" t="s">
        <v>481</v>
      </c>
      <c r="O51" s="65" t="s">
        <v>481</v>
      </c>
      <c r="P51" s="48"/>
      <c r="Q51" s="48"/>
      <c r="R51" s="48"/>
      <c r="S51" s="48"/>
      <c r="T51" s="48"/>
      <c r="U51" s="48"/>
    </row>
    <row r="52" spans="1:21" ht="30.75" customHeight="1">
      <c r="A52" s="48"/>
      <c r="B52" s="1183" t="s">
        <v>19</v>
      </c>
      <c r="C52" s="1184"/>
      <c r="D52" s="66"/>
      <c r="E52" s="1185" t="s">
        <v>20</v>
      </c>
      <c r="F52" s="1185"/>
      <c r="G52" s="1185"/>
      <c r="H52" s="1185"/>
      <c r="I52" s="1185"/>
      <c r="J52" s="1186"/>
      <c r="K52" s="63">
        <v>1158</v>
      </c>
      <c r="L52" s="64">
        <v>1172</v>
      </c>
      <c r="M52" s="64">
        <v>1214</v>
      </c>
      <c r="N52" s="64">
        <v>1254</v>
      </c>
      <c r="O52" s="65">
        <v>1119</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784</v>
      </c>
      <c r="L53" s="69">
        <v>701</v>
      </c>
      <c r="M53" s="69">
        <v>501</v>
      </c>
      <c r="N53" s="69">
        <v>521</v>
      </c>
      <c r="O53" s="70">
        <v>572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1"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99" t="s">
        <v>24</v>
      </c>
      <c r="C41" s="1200"/>
      <c r="D41" s="81"/>
      <c r="E41" s="1205" t="s">
        <v>25</v>
      </c>
      <c r="F41" s="1205"/>
      <c r="G41" s="1205"/>
      <c r="H41" s="1206"/>
      <c r="I41" s="82">
        <v>11889</v>
      </c>
      <c r="J41" s="83">
        <v>11863</v>
      </c>
      <c r="K41" s="83">
        <v>11788</v>
      </c>
      <c r="L41" s="83">
        <v>11657</v>
      </c>
      <c r="M41" s="84">
        <v>11366</v>
      </c>
    </row>
    <row r="42" spans="2:13" ht="27.75" customHeight="1">
      <c r="B42" s="1201"/>
      <c r="C42" s="1202"/>
      <c r="D42" s="85"/>
      <c r="E42" s="1207" t="s">
        <v>26</v>
      </c>
      <c r="F42" s="1207"/>
      <c r="G42" s="1207"/>
      <c r="H42" s="1208"/>
      <c r="I42" s="86">
        <v>3</v>
      </c>
      <c r="J42" s="87" t="s">
        <v>481</v>
      </c>
      <c r="K42" s="87">
        <v>116</v>
      </c>
      <c r="L42" s="87">
        <v>183</v>
      </c>
      <c r="M42" s="88">
        <v>258</v>
      </c>
    </row>
    <row r="43" spans="2:13" ht="27.75" customHeight="1">
      <c r="B43" s="1201"/>
      <c r="C43" s="1202"/>
      <c r="D43" s="85"/>
      <c r="E43" s="1207" t="s">
        <v>27</v>
      </c>
      <c r="F43" s="1207"/>
      <c r="G43" s="1207"/>
      <c r="H43" s="1208"/>
      <c r="I43" s="86">
        <v>5273</v>
      </c>
      <c r="J43" s="87">
        <v>4877</v>
      </c>
      <c r="K43" s="87">
        <v>4484</v>
      </c>
      <c r="L43" s="87">
        <v>4210</v>
      </c>
      <c r="M43" s="88">
        <v>3840</v>
      </c>
    </row>
    <row r="44" spans="2:13" ht="27.75" customHeight="1">
      <c r="B44" s="1201"/>
      <c r="C44" s="1202"/>
      <c r="D44" s="85"/>
      <c r="E44" s="1207" t="s">
        <v>28</v>
      </c>
      <c r="F44" s="1207"/>
      <c r="G44" s="1207"/>
      <c r="H44" s="1208"/>
      <c r="I44" s="86">
        <v>442</v>
      </c>
      <c r="J44" s="87">
        <v>436</v>
      </c>
      <c r="K44" s="87">
        <v>464</v>
      </c>
      <c r="L44" s="87">
        <v>827</v>
      </c>
      <c r="M44" s="88">
        <v>762</v>
      </c>
    </row>
    <row r="45" spans="2:13" ht="27.75" customHeight="1">
      <c r="B45" s="1201"/>
      <c r="C45" s="1202"/>
      <c r="D45" s="85"/>
      <c r="E45" s="1207" t="s">
        <v>29</v>
      </c>
      <c r="F45" s="1207"/>
      <c r="G45" s="1207"/>
      <c r="H45" s="1208"/>
      <c r="I45" s="86">
        <v>1534</v>
      </c>
      <c r="J45" s="87">
        <v>841</v>
      </c>
      <c r="K45" s="87">
        <v>646</v>
      </c>
      <c r="L45" s="87">
        <v>448</v>
      </c>
      <c r="M45" s="88">
        <v>436</v>
      </c>
    </row>
    <row r="46" spans="2:13" ht="27.75" customHeight="1">
      <c r="B46" s="1201"/>
      <c r="C46" s="1202"/>
      <c r="D46" s="85"/>
      <c r="E46" s="1207" t="s">
        <v>30</v>
      </c>
      <c r="F46" s="1207"/>
      <c r="G46" s="1207"/>
      <c r="H46" s="1208"/>
      <c r="I46" s="86" t="s">
        <v>481</v>
      </c>
      <c r="J46" s="87" t="s">
        <v>481</v>
      </c>
      <c r="K46" s="87" t="s">
        <v>481</v>
      </c>
      <c r="L46" s="87" t="s">
        <v>481</v>
      </c>
      <c r="M46" s="88" t="s">
        <v>481</v>
      </c>
    </row>
    <row r="47" spans="2:13" ht="27.75" customHeight="1">
      <c r="B47" s="1201"/>
      <c r="C47" s="1202"/>
      <c r="D47" s="85"/>
      <c r="E47" s="1207" t="s">
        <v>31</v>
      </c>
      <c r="F47" s="1207"/>
      <c r="G47" s="1207"/>
      <c r="H47" s="1208"/>
      <c r="I47" s="86" t="s">
        <v>481</v>
      </c>
      <c r="J47" s="87" t="s">
        <v>481</v>
      </c>
      <c r="K47" s="87" t="s">
        <v>481</v>
      </c>
      <c r="L47" s="87" t="s">
        <v>481</v>
      </c>
      <c r="M47" s="88" t="s">
        <v>481</v>
      </c>
    </row>
    <row r="48" spans="2:13" ht="27.75" customHeight="1">
      <c r="B48" s="1203"/>
      <c r="C48" s="1204"/>
      <c r="D48" s="85"/>
      <c r="E48" s="1207" t="s">
        <v>32</v>
      </c>
      <c r="F48" s="1207"/>
      <c r="G48" s="1207"/>
      <c r="H48" s="1208"/>
      <c r="I48" s="86" t="s">
        <v>481</v>
      </c>
      <c r="J48" s="87" t="s">
        <v>481</v>
      </c>
      <c r="K48" s="87" t="s">
        <v>481</v>
      </c>
      <c r="L48" s="87" t="s">
        <v>481</v>
      </c>
      <c r="M48" s="88" t="s">
        <v>481</v>
      </c>
    </row>
    <row r="49" spans="2:13" ht="27.75" customHeight="1">
      <c r="B49" s="1209" t="s">
        <v>33</v>
      </c>
      <c r="C49" s="1210"/>
      <c r="D49" s="89"/>
      <c r="E49" s="1207" t="s">
        <v>34</v>
      </c>
      <c r="F49" s="1207"/>
      <c r="G49" s="1207"/>
      <c r="H49" s="1208"/>
      <c r="I49" s="86">
        <v>2207</v>
      </c>
      <c r="J49" s="87">
        <v>2576</v>
      </c>
      <c r="K49" s="87">
        <v>2964</v>
      </c>
      <c r="L49" s="87">
        <v>3044</v>
      </c>
      <c r="M49" s="88">
        <v>3083</v>
      </c>
    </row>
    <row r="50" spans="2:13" ht="27.75" customHeight="1">
      <c r="B50" s="1201"/>
      <c r="C50" s="1202"/>
      <c r="D50" s="85"/>
      <c r="E50" s="1207" t="s">
        <v>35</v>
      </c>
      <c r="F50" s="1207"/>
      <c r="G50" s="1207"/>
      <c r="H50" s="1208"/>
      <c r="I50" s="86">
        <v>1102</v>
      </c>
      <c r="J50" s="87">
        <v>501</v>
      </c>
      <c r="K50" s="87">
        <v>532</v>
      </c>
      <c r="L50" s="87">
        <v>747</v>
      </c>
      <c r="M50" s="88">
        <v>823</v>
      </c>
    </row>
    <row r="51" spans="2:13" ht="27.75" customHeight="1">
      <c r="B51" s="1203"/>
      <c r="C51" s="1204"/>
      <c r="D51" s="85"/>
      <c r="E51" s="1207" t="s">
        <v>36</v>
      </c>
      <c r="F51" s="1207"/>
      <c r="G51" s="1207"/>
      <c r="H51" s="1208"/>
      <c r="I51" s="86">
        <v>12956</v>
      </c>
      <c r="J51" s="87">
        <v>12985</v>
      </c>
      <c r="K51" s="87">
        <v>13255</v>
      </c>
      <c r="L51" s="87">
        <v>13253</v>
      </c>
      <c r="M51" s="88">
        <v>13390</v>
      </c>
    </row>
    <row r="52" spans="2:13" ht="27.75" customHeight="1" thickBot="1">
      <c r="B52" s="1211" t="s">
        <v>37</v>
      </c>
      <c r="C52" s="1212"/>
      <c r="D52" s="90"/>
      <c r="E52" s="1213" t="s">
        <v>38</v>
      </c>
      <c r="F52" s="1213"/>
      <c r="G52" s="1213"/>
      <c r="H52" s="1214"/>
      <c r="I52" s="91">
        <v>2875</v>
      </c>
      <c r="J52" s="92">
        <v>1955</v>
      </c>
      <c r="K52" s="92">
        <v>747</v>
      </c>
      <c r="L52" s="92">
        <v>280</v>
      </c>
      <c r="M52" s="93">
        <v>-634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H10" zoomScaleNormal="100" zoomScaleSheetLayoutView="55" workbookViewId="0">
      <selection activeCell="I24" sqref="I24"/>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547</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547</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548</v>
      </c>
      <c r="C41" s="246"/>
      <c r="D41" s="246"/>
      <c r="E41" s="246"/>
      <c r="F41" s="246"/>
      <c r="G41" s="246"/>
      <c r="H41" s="246"/>
      <c r="I41" s="246"/>
      <c r="J41" s="246"/>
      <c r="K41" s="246"/>
      <c r="L41" s="246"/>
      <c r="M41" s="246"/>
      <c r="N41" s="246"/>
      <c r="O41" s="246"/>
      <c r="P41" s="247"/>
    </row>
    <row r="42" spans="2:17">
      <c r="B42" s="248"/>
      <c r="C42" s="244"/>
      <c r="D42" s="244"/>
      <c r="E42" s="244"/>
      <c r="F42" s="244"/>
      <c r="G42" s="351" t="s">
        <v>549</v>
      </c>
      <c r="I42" s="352"/>
      <c r="J42" s="352"/>
      <c r="K42" s="352"/>
      <c r="L42" s="244"/>
      <c r="M42" s="244"/>
      <c r="N42" s="244"/>
      <c r="O42" s="244"/>
    </row>
    <row r="43" spans="2:17">
      <c r="B43" s="248"/>
      <c r="C43" s="244"/>
      <c r="D43" s="244"/>
      <c r="E43" s="244"/>
      <c r="F43" s="244"/>
      <c r="G43" s="1215" t="s">
        <v>550</v>
      </c>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551</v>
      </c>
    </row>
    <row r="50" spans="1:17">
      <c r="B50" s="248"/>
      <c r="C50" s="244"/>
      <c r="D50" s="244"/>
      <c r="E50" s="244"/>
      <c r="F50" s="244"/>
      <c r="G50" s="1224"/>
      <c r="H50" s="1225"/>
      <c r="I50" s="1225"/>
      <c r="J50" s="1226"/>
      <c r="K50" s="354" t="s">
        <v>520</v>
      </c>
      <c r="L50" s="354" t="s">
        <v>521</v>
      </c>
      <c r="M50" s="354" t="s">
        <v>522</v>
      </c>
      <c r="N50" s="354" t="s">
        <v>523</v>
      </c>
      <c r="O50" s="354" t="s">
        <v>524</v>
      </c>
    </row>
    <row r="51" spans="1:17">
      <c r="B51" s="248"/>
      <c r="C51" s="244"/>
      <c r="D51" s="244"/>
      <c r="E51" s="244"/>
      <c r="F51" s="244"/>
      <c r="G51" s="1227" t="s">
        <v>552</v>
      </c>
      <c r="H51" s="1228"/>
      <c r="I51" s="1233" t="s">
        <v>553</v>
      </c>
      <c r="J51" s="1233"/>
      <c r="K51" s="1235"/>
      <c r="L51" s="1235"/>
      <c r="M51" s="1235"/>
      <c r="N51" s="1235"/>
      <c r="O51" s="1236"/>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554</v>
      </c>
      <c r="J53" s="1237"/>
      <c r="K53" s="1244"/>
      <c r="L53" s="1244"/>
      <c r="M53" s="1244"/>
      <c r="N53" s="1244"/>
      <c r="O53" s="1246">
        <v>55.8</v>
      </c>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555</v>
      </c>
      <c r="H55" s="1239"/>
      <c r="I55" s="1237" t="s">
        <v>553</v>
      </c>
      <c r="J55" s="1237"/>
      <c r="K55" s="1235"/>
      <c r="L55" s="1235"/>
      <c r="M55" s="1235"/>
      <c r="N55" s="1235"/>
      <c r="O55" s="1236">
        <v>33.6</v>
      </c>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7" t="s">
        <v>554</v>
      </c>
      <c r="J57" s="1247"/>
      <c r="K57" s="1244"/>
      <c r="L57" s="1244"/>
      <c r="M57" s="1244"/>
      <c r="N57" s="1244"/>
      <c r="O57" s="1246">
        <v>59.6</v>
      </c>
      <c r="P57" s="357"/>
      <c r="Q57" s="356"/>
    </row>
    <row r="58" spans="1:17" s="355" customFormat="1">
      <c r="A58" s="243"/>
      <c r="B58" s="356"/>
      <c r="C58" s="352"/>
      <c r="D58" s="352"/>
      <c r="E58" s="352"/>
      <c r="F58" s="352"/>
      <c r="G58" s="1242"/>
      <c r="H58" s="1243"/>
      <c r="I58" s="1247"/>
      <c r="J58" s="1247"/>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556</v>
      </c>
      <c r="C63" s="244"/>
      <c r="D63" s="244"/>
      <c r="E63" s="244"/>
      <c r="F63" s="244"/>
      <c r="G63" s="244"/>
      <c r="H63" s="244"/>
      <c r="I63" s="244"/>
      <c r="J63" s="244"/>
      <c r="K63" s="244"/>
      <c r="L63" s="244"/>
      <c r="M63" s="244"/>
      <c r="N63" s="244"/>
      <c r="O63" s="244"/>
    </row>
    <row r="64" spans="1:17">
      <c r="B64" s="248"/>
      <c r="C64" s="244"/>
      <c r="D64" s="244"/>
      <c r="E64" s="244"/>
      <c r="F64" s="244"/>
      <c r="G64" s="351" t="s">
        <v>549</v>
      </c>
      <c r="I64" s="352"/>
      <c r="J64" s="352"/>
      <c r="K64" s="352"/>
      <c r="L64" s="244"/>
      <c r="M64" s="244"/>
      <c r="N64" s="244"/>
      <c r="O64" s="244"/>
    </row>
    <row r="65" spans="2:30">
      <c r="B65" s="248"/>
      <c r="C65" s="244"/>
      <c r="D65" s="244"/>
      <c r="E65" s="244"/>
      <c r="F65" s="244"/>
      <c r="G65" s="1215" t="s">
        <v>557</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558</v>
      </c>
      <c r="I71" s="368"/>
      <c r="J71" s="364"/>
      <c r="K71" s="364"/>
      <c r="L71" s="365"/>
      <c r="M71" s="364"/>
      <c r="N71" s="365"/>
      <c r="O71" s="366"/>
    </row>
    <row r="72" spans="2:30">
      <c r="B72" s="248"/>
      <c r="C72" s="244"/>
      <c r="D72" s="244"/>
      <c r="E72" s="244"/>
      <c r="F72" s="244"/>
      <c r="G72" s="1224"/>
      <c r="H72" s="1225"/>
      <c r="I72" s="1225"/>
      <c r="J72" s="1226"/>
      <c r="K72" s="354" t="s">
        <v>520</v>
      </c>
      <c r="L72" s="354" t="s">
        <v>521</v>
      </c>
      <c r="M72" s="354" t="s">
        <v>522</v>
      </c>
      <c r="N72" s="354" t="s">
        <v>523</v>
      </c>
      <c r="O72" s="354" t="s">
        <v>524</v>
      </c>
    </row>
    <row r="73" spans="2:30">
      <c r="B73" s="248"/>
      <c r="C73" s="244"/>
      <c r="D73" s="244"/>
      <c r="E73" s="244"/>
      <c r="F73" s="244"/>
      <c r="G73" s="1227" t="s">
        <v>552</v>
      </c>
      <c r="H73" s="1228"/>
      <c r="I73" s="1233" t="s">
        <v>553</v>
      </c>
      <c r="J73" s="1233"/>
      <c r="K73" s="1248">
        <v>36.5</v>
      </c>
      <c r="L73" s="1248">
        <v>25</v>
      </c>
      <c r="M73" s="1236">
        <v>9.1</v>
      </c>
      <c r="N73" s="1236">
        <v>3.4</v>
      </c>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559</v>
      </c>
      <c r="J75" s="1237"/>
      <c r="K75" s="1246">
        <v>12.8</v>
      </c>
      <c r="L75" s="1246">
        <v>10.9</v>
      </c>
      <c r="M75" s="1246">
        <v>8.3000000000000007</v>
      </c>
      <c r="N75" s="1246">
        <v>7.1</v>
      </c>
      <c r="O75" s="1246">
        <v>6.4</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555</v>
      </c>
      <c r="H77" s="1239"/>
      <c r="I77" s="1237" t="s">
        <v>553</v>
      </c>
      <c r="J77" s="1237"/>
      <c r="K77" s="1248">
        <v>40.200000000000003</v>
      </c>
      <c r="L77" s="1248">
        <v>58.2</v>
      </c>
      <c r="M77" s="1236">
        <v>50.3</v>
      </c>
      <c r="N77" s="1236">
        <v>45.9</v>
      </c>
      <c r="O77" s="1236">
        <v>33.6</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49" t="s">
        <v>559</v>
      </c>
      <c r="J79" s="1247"/>
      <c r="K79" s="1250">
        <v>10.1</v>
      </c>
      <c r="L79" s="1250">
        <v>10.3</v>
      </c>
      <c r="M79" s="1250">
        <v>9.6</v>
      </c>
      <c r="N79" s="1250">
        <v>8.8000000000000007</v>
      </c>
      <c r="O79" s="1250">
        <v>7</v>
      </c>
      <c r="V79" s="243">
        <v>53.5</v>
      </c>
      <c r="X79" s="243">
        <v>48.2</v>
      </c>
      <c r="Z79" s="243">
        <v>34.200000000000003</v>
      </c>
      <c r="AB79" s="243">
        <v>30.3</v>
      </c>
      <c r="AD79" s="243">
        <v>28.9</v>
      </c>
    </row>
    <row r="80" spans="2:30">
      <c r="B80" s="248"/>
      <c r="C80" s="244"/>
      <c r="D80" s="244"/>
      <c r="E80" s="244"/>
      <c r="F80" s="244"/>
      <c r="G80" s="1242"/>
      <c r="H80" s="1243"/>
      <c r="I80" s="1247"/>
      <c r="J80" s="1247"/>
      <c r="K80" s="1250"/>
      <c r="L80" s="1250"/>
      <c r="M80" s="1250"/>
      <c r="N80" s="1250"/>
      <c r="O80" s="1250"/>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B88" zoomScale="55" zoomScaleNormal="55" zoomScaleSheetLayoutView="70" workbookViewId="0">
      <selection activeCell="I24" sqref="I24"/>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85" zoomScale="55" zoomScaleNormal="55" zoomScaleSheetLayoutView="55" workbookViewId="0">
      <selection activeCell="I24" sqref="I24"/>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22706</v>
      </c>
      <c r="E3" s="116"/>
      <c r="F3" s="117">
        <v>42839</v>
      </c>
      <c r="G3" s="118"/>
      <c r="H3" s="119"/>
    </row>
    <row r="4" spans="1:8">
      <c r="A4" s="120"/>
      <c r="B4" s="121"/>
      <c r="C4" s="122"/>
      <c r="D4" s="123">
        <v>12975</v>
      </c>
      <c r="E4" s="124"/>
      <c r="F4" s="125">
        <v>22027</v>
      </c>
      <c r="G4" s="126"/>
      <c r="H4" s="127"/>
    </row>
    <row r="5" spans="1:8">
      <c r="A5" s="108" t="s">
        <v>514</v>
      </c>
      <c r="B5" s="113"/>
      <c r="C5" s="114"/>
      <c r="D5" s="115">
        <v>28574</v>
      </c>
      <c r="E5" s="116"/>
      <c r="F5" s="117">
        <v>50880</v>
      </c>
      <c r="G5" s="118"/>
      <c r="H5" s="119"/>
    </row>
    <row r="6" spans="1:8">
      <c r="A6" s="120"/>
      <c r="B6" s="121"/>
      <c r="C6" s="122"/>
      <c r="D6" s="123">
        <v>19929</v>
      </c>
      <c r="E6" s="124"/>
      <c r="F6" s="125">
        <v>26879</v>
      </c>
      <c r="G6" s="126"/>
      <c r="H6" s="127"/>
    </row>
    <row r="7" spans="1:8">
      <c r="A7" s="108" t="s">
        <v>515</v>
      </c>
      <c r="B7" s="113"/>
      <c r="C7" s="114"/>
      <c r="D7" s="115">
        <v>20109</v>
      </c>
      <c r="E7" s="116"/>
      <c r="F7" s="117">
        <v>63956</v>
      </c>
      <c r="G7" s="118"/>
      <c r="H7" s="119"/>
    </row>
    <row r="8" spans="1:8">
      <c r="A8" s="120"/>
      <c r="B8" s="121"/>
      <c r="C8" s="122"/>
      <c r="D8" s="123">
        <v>15669</v>
      </c>
      <c r="E8" s="124"/>
      <c r="F8" s="125">
        <v>29239</v>
      </c>
      <c r="G8" s="126"/>
      <c r="H8" s="127"/>
    </row>
    <row r="9" spans="1:8">
      <c r="A9" s="108" t="s">
        <v>516</v>
      </c>
      <c r="B9" s="113"/>
      <c r="C9" s="114"/>
      <c r="D9" s="115">
        <v>22399</v>
      </c>
      <c r="E9" s="116"/>
      <c r="F9" s="117">
        <v>66255</v>
      </c>
      <c r="G9" s="118"/>
      <c r="H9" s="119"/>
    </row>
    <row r="10" spans="1:8">
      <c r="A10" s="120"/>
      <c r="B10" s="121"/>
      <c r="C10" s="122"/>
      <c r="D10" s="123">
        <v>13474</v>
      </c>
      <c r="E10" s="124"/>
      <c r="F10" s="125">
        <v>31822</v>
      </c>
      <c r="G10" s="126"/>
      <c r="H10" s="127"/>
    </row>
    <row r="11" spans="1:8">
      <c r="A11" s="108" t="s">
        <v>517</v>
      </c>
      <c r="B11" s="113"/>
      <c r="C11" s="114"/>
      <c r="D11" s="115">
        <v>23560</v>
      </c>
      <c r="E11" s="116"/>
      <c r="F11" s="117">
        <v>47278</v>
      </c>
      <c r="G11" s="118"/>
      <c r="H11" s="119"/>
    </row>
    <row r="12" spans="1:8">
      <c r="A12" s="120"/>
      <c r="B12" s="121"/>
      <c r="C12" s="128"/>
      <c r="D12" s="123">
        <v>15591</v>
      </c>
      <c r="E12" s="124"/>
      <c r="F12" s="125">
        <v>24096</v>
      </c>
      <c r="G12" s="126"/>
      <c r="H12" s="127"/>
    </row>
    <row r="13" spans="1:8">
      <c r="A13" s="108"/>
      <c r="B13" s="113"/>
      <c r="C13" s="129"/>
      <c r="D13" s="130">
        <v>23470</v>
      </c>
      <c r="E13" s="131"/>
      <c r="F13" s="132">
        <v>54242</v>
      </c>
      <c r="G13" s="133"/>
      <c r="H13" s="119"/>
    </row>
    <row r="14" spans="1:8">
      <c r="A14" s="120"/>
      <c r="B14" s="121"/>
      <c r="C14" s="122"/>
      <c r="D14" s="123">
        <v>15528</v>
      </c>
      <c r="E14" s="124"/>
      <c r="F14" s="125">
        <v>26813</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5.12</v>
      </c>
      <c r="C19" s="134">
        <f>ROUND(VALUE(SUBSTITUTE(実質収支比率等に係る経年分析!G$48,"▲","-")),2)</f>
        <v>6.51</v>
      </c>
      <c r="D19" s="134">
        <f>ROUND(VALUE(SUBSTITUTE(実質収支比率等に係る経年分析!H$48,"▲","-")),2)</f>
        <v>5.88</v>
      </c>
      <c r="E19" s="134">
        <f>ROUND(VALUE(SUBSTITUTE(実質収支比率等に係る経年分析!I$48,"▲","-")),2)</f>
        <v>4.55</v>
      </c>
      <c r="F19" s="134">
        <f>ROUND(VALUE(SUBSTITUTE(実質収支比率等に係る経年分析!J$48,"▲","-")),2)</f>
        <v>5.92</v>
      </c>
    </row>
    <row r="20" spans="1:11">
      <c r="A20" s="134" t="s">
        <v>43</v>
      </c>
      <c r="B20" s="134">
        <f>ROUND(VALUE(SUBSTITUTE(実質収支比率等に係る経年分析!F$47,"▲","-")),2)</f>
        <v>11.26</v>
      </c>
      <c r="C20" s="134">
        <f>ROUND(VALUE(SUBSTITUTE(実質収支比率等に係る経年分析!G$47,"▲","-")),2)</f>
        <v>11.32</v>
      </c>
      <c r="D20" s="134">
        <f>ROUND(VALUE(SUBSTITUTE(実質収支比率等に係る経年分析!H$47,"▲","-")),2)</f>
        <v>11.45</v>
      </c>
      <c r="E20" s="134">
        <f>ROUND(VALUE(SUBSTITUTE(実質収支比率等に係る経年分析!I$47,"▲","-")),2)</f>
        <v>11.54</v>
      </c>
      <c r="F20" s="134">
        <f>ROUND(VALUE(SUBSTITUTE(実質収支比率等に係る経年分析!J$47,"▲","-")),2)</f>
        <v>11.09</v>
      </c>
    </row>
    <row r="21" spans="1:11">
      <c r="A21" s="134" t="s">
        <v>44</v>
      </c>
      <c r="B21" s="134">
        <f>IF(ISNUMBER(VALUE(SUBSTITUTE(実質収支比率等に係る経年分析!F$49,"▲","-"))),ROUND(VALUE(SUBSTITUTE(実質収支比率等に係る経年分析!F$49,"▲","-")),2),NA())</f>
        <v>0.42</v>
      </c>
      <c r="C21" s="134">
        <f>IF(ISNUMBER(VALUE(SUBSTITUTE(実質収支比率等に係る経年分析!G$49,"▲","-"))),ROUND(VALUE(SUBSTITUTE(実質収支比率等に係る経年分析!G$49,"▲","-")),2),NA())</f>
        <v>1.39</v>
      </c>
      <c r="D21" s="134">
        <f>IF(ISNUMBER(VALUE(SUBSTITUTE(実質収支比率等に係る経年分析!H$49,"▲","-"))),ROUND(VALUE(SUBSTITUTE(実質収支比率等に係る経年分析!H$49,"▲","-")),2),NA())</f>
        <v>0.19</v>
      </c>
      <c r="E21" s="134">
        <f>IF(ISNUMBER(VALUE(SUBSTITUTE(実質収支比率等に係る経年分析!I$49,"▲","-"))),ROUND(VALUE(SUBSTITUTE(実質収支比率等に係る経年分析!I$49,"▲","-")),2),NA())</f>
        <v>-1.1200000000000001</v>
      </c>
      <c r="F21" s="134">
        <f>IF(ISNUMBER(VALUE(SUBSTITUTE(実質収支比率等に係る経年分析!J$49,"▲","-"))),ROUND(VALUE(SUBSTITUTE(実質収支比率等に係る経年分析!J$49,"▲","-")),2),NA())</f>
        <v>1.2</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白岡駅東部中央土地区画整理事業特別会計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c r="A31" s="135" t="str">
        <f>IF(連結実質赤字比率に係る赤字・黒字の構成分析!C$39="",NA(),連結実質赤字比率に係る赤字・黒字の構成分析!C$39)</f>
        <v>野牛・高岩土地区画整理事業特別会計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0.93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0.63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0.31</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1.1499999999999999</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3.85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3.37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2.27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3.81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2.4500000000000002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5.1100000000000003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6.48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5.88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4.6900000000000004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5.68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14.44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16.010000000000002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15.75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13.73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13.34</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1158</v>
      </c>
      <c r="E42" s="136"/>
      <c r="F42" s="136"/>
      <c r="G42" s="136">
        <f>'実質公債費比率（分子）の構造'!L$52</f>
        <v>1172</v>
      </c>
      <c r="H42" s="136"/>
      <c r="I42" s="136"/>
      <c r="J42" s="136">
        <f>'実質公債費比率（分子）の構造'!M$52</f>
        <v>1214</v>
      </c>
      <c r="K42" s="136"/>
      <c r="L42" s="136"/>
      <c r="M42" s="136">
        <f>'実質公債費比率（分子）の構造'!N$52</f>
        <v>1254</v>
      </c>
      <c r="N42" s="136"/>
      <c r="O42" s="136"/>
      <c r="P42" s="136">
        <f>'実質公債費比率（分子）の構造'!O$52</f>
        <v>1119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17</v>
      </c>
      <c r="L44" s="136"/>
      <c r="M44" s="136"/>
      <c r="N44" s="136">
        <f>'実質公債費比率（分子）の構造'!O$50</f>
        <v>0</v>
      </c>
      <c r="O44" s="136"/>
      <c r="P44" s="136"/>
    </row>
    <row r="45" spans="1:16">
      <c r="A45" s="136" t="s">
        <v>54</v>
      </c>
      <c r="B45" s="136">
        <f>'実質公債費比率（分子）の構造'!K$49</f>
        <v>72</v>
      </c>
      <c r="C45" s="136"/>
      <c r="D45" s="136"/>
      <c r="E45" s="136">
        <f>'実質公債費比率（分子）の構造'!L$49</f>
        <v>72</v>
      </c>
      <c r="F45" s="136"/>
      <c r="G45" s="136"/>
      <c r="H45" s="136">
        <f>'実質公債費比率（分子）の構造'!M$49</f>
        <v>88</v>
      </c>
      <c r="I45" s="136"/>
      <c r="J45" s="136"/>
      <c r="K45" s="136">
        <f>'実質公債費比率（分子）の構造'!N$49</f>
        <v>85</v>
      </c>
      <c r="L45" s="136"/>
      <c r="M45" s="136"/>
      <c r="N45" s="136">
        <f>'実質公債費比率（分子）の構造'!O$49</f>
        <v>86</v>
      </c>
      <c r="O45" s="136"/>
      <c r="P45" s="136"/>
    </row>
    <row r="46" spans="1:16">
      <c r="A46" s="136" t="s">
        <v>55</v>
      </c>
      <c r="B46" s="136">
        <f>'実質公債費比率（分子）の構造'!K$48</f>
        <v>537</v>
      </c>
      <c r="C46" s="136"/>
      <c r="D46" s="136"/>
      <c r="E46" s="136">
        <f>'実質公債費比率（分子）の構造'!L$48</f>
        <v>499</v>
      </c>
      <c r="F46" s="136"/>
      <c r="G46" s="136"/>
      <c r="H46" s="136">
        <f>'実質公債費比率（分子）の構造'!M$48</f>
        <v>325</v>
      </c>
      <c r="I46" s="136"/>
      <c r="J46" s="136"/>
      <c r="K46" s="136">
        <f>'実質公債費比率（分子）の構造'!N$48</f>
        <v>350</v>
      </c>
      <c r="L46" s="136"/>
      <c r="M46" s="136"/>
      <c r="N46" s="136">
        <f>'実質公債費比率（分子）の構造'!O$48</f>
        <v>354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1333</v>
      </c>
      <c r="C49" s="136"/>
      <c r="D49" s="136"/>
      <c r="E49" s="136">
        <f>'実質公債費比率（分子）の構造'!L$45</f>
        <v>1302</v>
      </c>
      <c r="F49" s="136"/>
      <c r="G49" s="136"/>
      <c r="H49" s="136">
        <f>'実質公債費比率（分子）の構造'!M$45</f>
        <v>1302</v>
      </c>
      <c r="I49" s="136"/>
      <c r="J49" s="136"/>
      <c r="K49" s="136">
        <f>'実質公債費比率（分子）の構造'!N$45</f>
        <v>1323</v>
      </c>
      <c r="L49" s="136"/>
      <c r="M49" s="136"/>
      <c r="N49" s="136">
        <f>'実質公債費比率（分子）の構造'!O$45</f>
        <v>1251</v>
      </c>
      <c r="O49" s="136"/>
      <c r="P49" s="136"/>
    </row>
    <row r="50" spans="1:16">
      <c r="A50" s="136" t="s">
        <v>59</v>
      </c>
      <c r="B50" s="136" t="e">
        <f>NA()</f>
        <v>#N/A</v>
      </c>
      <c r="C50" s="136">
        <f>IF(ISNUMBER('実質公債費比率（分子）の構造'!K$53),'実質公債費比率（分子）の構造'!K$53,NA())</f>
        <v>784</v>
      </c>
      <c r="D50" s="136" t="e">
        <f>NA()</f>
        <v>#N/A</v>
      </c>
      <c r="E50" s="136" t="e">
        <f>NA()</f>
        <v>#N/A</v>
      </c>
      <c r="F50" s="136">
        <f>IF(ISNUMBER('実質公債費比率（分子）の構造'!L$53),'実質公債費比率（分子）の構造'!L$53,NA())</f>
        <v>701</v>
      </c>
      <c r="G50" s="136" t="e">
        <f>NA()</f>
        <v>#N/A</v>
      </c>
      <c r="H50" s="136" t="e">
        <f>NA()</f>
        <v>#N/A</v>
      </c>
      <c r="I50" s="136">
        <f>IF(ISNUMBER('実質公債費比率（分子）の構造'!M$53),'実質公債費比率（分子）の構造'!M$53,NA())</f>
        <v>501</v>
      </c>
      <c r="J50" s="136" t="e">
        <f>NA()</f>
        <v>#N/A</v>
      </c>
      <c r="K50" s="136" t="e">
        <f>NA()</f>
        <v>#N/A</v>
      </c>
      <c r="L50" s="136">
        <f>IF(ISNUMBER('実質公債費比率（分子）の構造'!N$53),'実質公債費比率（分子）の構造'!N$53,NA())</f>
        <v>521</v>
      </c>
      <c r="M50" s="136" t="e">
        <f>NA()</f>
        <v>#N/A</v>
      </c>
      <c r="N50" s="136" t="e">
        <f>NA()</f>
        <v>#N/A</v>
      </c>
      <c r="O50" s="136">
        <f>IF(ISNUMBER('実質公債費比率（分子）の構造'!O$53),'実質公債費比率（分子）の構造'!O$53,NA())</f>
        <v>572</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12956</v>
      </c>
      <c r="E56" s="135"/>
      <c r="F56" s="135"/>
      <c r="G56" s="135">
        <f>'将来負担比率（分子）の構造'!J$51</f>
        <v>12985</v>
      </c>
      <c r="H56" s="135"/>
      <c r="I56" s="135"/>
      <c r="J56" s="135">
        <f>'将来負担比率（分子）の構造'!K$51</f>
        <v>13255</v>
      </c>
      <c r="K56" s="135"/>
      <c r="L56" s="135"/>
      <c r="M56" s="135">
        <f>'将来負担比率（分子）の構造'!L$51</f>
        <v>13253</v>
      </c>
      <c r="N56" s="135"/>
      <c r="O56" s="135"/>
      <c r="P56" s="135">
        <f>'将来負担比率（分子）の構造'!M$51</f>
        <v>13390</v>
      </c>
    </row>
    <row r="57" spans="1:16">
      <c r="A57" s="135" t="s">
        <v>35</v>
      </c>
      <c r="B57" s="135"/>
      <c r="C57" s="135"/>
      <c r="D57" s="135">
        <f>'将来負担比率（分子）の構造'!I$50</f>
        <v>1102</v>
      </c>
      <c r="E57" s="135"/>
      <c r="F57" s="135"/>
      <c r="G57" s="135">
        <f>'将来負担比率（分子）の構造'!J$50</f>
        <v>501</v>
      </c>
      <c r="H57" s="135"/>
      <c r="I57" s="135"/>
      <c r="J57" s="135">
        <f>'将来負担比率（分子）の構造'!K$50</f>
        <v>532</v>
      </c>
      <c r="K57" s="135"/>
      <c r="L57" s="135"/>
      <c r="M57" s="135">
        <f>'将来負担比率（分子）の構造'!L$50</f>
        <v>747</v>
      </c>
      <c r="N57" s="135"/>
      <c r="O57" s="135"/>
      <c r="P57" s="135">
        <f>'将来負担比率（分子）の構造'!M$50</f>
        <v>823</v>
      </c>
    </row>
    <row r="58" spans="1:16">
      <c r="A58" s="135" t="s">
        <v>34</v>
      </c>
      <c r="B58" s="135"/>
      <c r="C58" s="135"/>
      <c r="D58" s="135">
        <f>'将来負担比率（分子）の構造'!I$49</f>
        <v>2207</v>
      </c>
      <c r="E58" s="135"/>
      <c r="F58" s="135"/>
      <c r="G58" s="135">
        <f>'将来負担比率（分子）の構造'!J$49</f>
        <v>2576</v>
      </c>
      <c r="H58" s="135"/>
      <c r="I58" s="135"/>
      <c r="J58" s="135">
        <f>'将来負担比率（分子）の構造'!K$49</f>
        <v>2964</v>
      </c>
      <c r="K58" s="135"/>
      <c r="L58" s="135"/>
      <c r="M58" s="135">
        <f>'将来負担比率（分子）の構造'!L$49</f>
        <v>3044</v>
      </c>
      <c r="N58" s="135"/>
      <c r="O58" s="135"/>
      <c r="P58" s="135">
        <f>'将来負担比率（分子）の構造'!M$49</f>
        <v>3083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1534</v>
      </c>
      <c r="C62" s="135"/>
      <c r="D62" s="135"/>
      <c r="E62" s="135">
        <f>'将来負担比率（分子）の構造'!J$45</f>
        <v>841</v>
      </c>
      <c r="F62" s="135"/>
      <c r="G62" s="135"/>
      <c r="H62" s="135">
        <f>'将来負担比率（分子）の構造'!K$45</f>
        <v>646</v>
      </c>
      <c r="I62" s="135"/>
      <c r="J62" s="135"/>
      <c r="K62" s="135">
        <f>'将来負担比率（分子）の構造'!L$45</f>
        <v>448</v>
      </c>
      <c r="L62" s="135"/>
      <c r="M62" s="135"/>
      <c r="N62" s="135">
        <f>'将来負担比率（分子）の構造'!M$45</f>
        <v>436</v>
      </c>
      <c r="O62" s="135"/>
      <c r="P62" s="135"/>
    </row>
    <row r="63" spans="1:16">
      <c r="A63" s="135" t="s">
        <v>28</v>
      </c>
      <c r="B63" s="135">
        <f>'将来負担比率（分子）の構造'!I$44</f>
        <v>442</v>
      </c>
      <c r="C63" s="135"/>
      <c r="D63" s="135"/>
      <c r="E63" s="135">
        <f>'将来負担比率（分子）の構造'!J$44</f>
        <v>436</v>
      </c>
      <c r="F63" s="135"/>
      <c r="G63" s="135"/>
      <c r="H63" s="135">
        <f>'将来負担比率（分子）の構造'!K$44</f>
        <v>464</v>
      </c>
      <c r="I63" s="135"/>
      <c r="J63" s="135"/>
      <c r="K63" s="135">
        <f>'将来負担比率（分子）の構造'!L$44</f>
        <v>827</v>
      </c>
      <c r="L63" s="135"/>
      <c r="M63" s="135"/>
      <c r="N63" s="135">
        <f>'将来負担比率（分子）の構造'!M$44</f>
        <v>762</v>
      </c>
      <c r="O63" s="135"/>
      <c r="P63" s="135"/>
    </row>
    <row r="64" spans="1:16">
      <c r="A64" s="135" t="s">
        <v>27</v>
      </c>
      <c r="B64" s="135">
        <f>'将来負担比率（分子）の構造'!I$43</f>
        <v>5273</v>
      </c>
      <c r="C64" s="135"/>
      <c r="D64" s="135"/>
      <c r="E64" s="135">
        <f>'将来負担比率（分子）の構造'!J$43</f>
        <v>4877</v>
      </c>
      <c r="F64" s="135"/>
      <c r="G64" s="135"/>
      <c r="H64" s="135">
        <f>'将来負担比率（分子）の構造'!K$43</f>
        <v>4484</v>
      </c>
      <c r="I64" s="135"/>
      <c r="J64" s="135"/>
      <c r="K64" s="135">
        <f>'将来負担比率（分子）の構造'!L$43</f>
        <v>4210</v>
      </c>
      <c r="L64" s="135"/>
      <c r="M64" s="135"/>
      <c r="N64" s="135">
        <f>'将来負担比率（分子）の構造'!M$43</f>
        <v>3840</v>
      </c>
      <c r="O64" s="135"/>
      <c r="P64" s="135"/>
    </row>
    <row r="65" spans="1:16">
      <c r="A65" s="135" t="s">
        <v>26</v>
      </c>
      <c r="B65" s="135">
        <f>'将来負担比率（分子）の構造'!I$42</f>
        <v>3</v>
      </c>
      <c r="C65" s="135"/>
      <c r="D65" s="135"/>
      <c r="E65" s="135" t="str">
        <f>'将来負担比率（分子）の構造'!J$42</f>
        <v>-</v>
      </c>
      <c r="F65" s="135"/>
      <c r="G65" s="135"/>
      <c r="H65" s="135">
        <f>'将来負担比率（分子）の構造'!K$42</f>
        <v>116</v>
      </c>
      <c r="I65" s="135"/>
      <c r="J65" s="135"/>
      <c r="K65" s="135">
        <f>'将来負担比率（分子）の構造'!L$42</f>
        <v>183</v>
      </c>
      <c r="L65" s="135"/>
      <c r="M65" s="135"/>
      <c r="N65" s="135">
        <f>'将来負担比率（分子）の構造'!M$42</f>
        <v>258</v>
      </c>
      <c r="O65" s="135"/>
      <c r="P65" s="135"/>
    </row>
    <row r="66" spans="1:16">
      <c r="A66" s="135" t="s">
        <v>25</v>
      </c>
      <c r="B66" s="135">
        <f>'将来負担比率（分子）の構造'!I$41</f>
        <v>11889</v>
      </c>
      <c r="C66" s="135"/>
      <c r="D66" s="135"/>
      <c r="E66" s="135">
        <f>'将来負担比率（分子）の構造'!J$41</f>
        <v>11863</v>
      </c>
      <c r="F66" s="135"/>
      <c r="G66" s="135"/>
      <c r="H66" s="135">
        <f>'将来負担比率（分子）の構造'!K$41</f>
        <v>11788</v>
      </c>
      <c r="I66" s="135"/>
      <c r="J66" s="135"/>
      <c r="K66" s="135">
        <f>'将来負担比率（分子）の構造'!L$41</f>
        <v>11657</v>
      </c>
      <c r="L66" s="135"/>
      <c r="M66" s="135"/>
      <c r="N66" s="135">
        <f>'将来負担比率（分子）の構造'!M$41</f>
        <v>11366</v>
      </c>
      <c r="O66" s="135"/>
      <c r="P66" s="135"/>
    </row>
    <row r="67" spans="1:16">
      <c r="A67" s="135" t="s">
        <v>63</v>
      </c>
      <c r="B67" s="135" t="e">
        <f>NA()</f>
        <v>#N/A</v>
      </c>
      <c r="C67" s="135">
        <f>IF(ISNUMBER('将来負担比率（分子）の構造'!I$52), IF('将来負担比率（分子）の構造'!I$52 &lt; 0, 0, '将来負担比率（分子）の構造'!I$52), NA())</f>
        <v>2875</v>
      </c>
      <c r="D67" s="135" t="e">
        <f>NA()</f>
        <v>#N/A</v>
      </c>
      <c r="E67" s="135" t="e">
        <f>NA()</f>
        <v>#N/A</v>
      </c>
      <c r="F67" s="135">
        <f>IF(ISNUMBER('将来負担比率（分子）の構造'!J$52), IF('将来負担比率（分子）の構造'!J$52 &lt; 0, 0, '将来負担比率（分子）の構造'!J$52), NA())</f>
        <v>1955</v>
      </c>
      <c r="G67" s="135" t="e">
        <f>NA()</f>
        <v>#N/A</v>
      </c>
      <c r="H67" s="135" t="e">
        <f>NA()</f>
        <v>#N/A</v>
      </c>
      <c r="I67" s="135">
        <f>IF(ISNUMBER('将来負担比率（分子）の構造'!K$52), IF('将来負担比率（分子）の構造'!K$52 &lt; 0, 0, '将来負担比率（分子）の構造'!K$52), NA())</f>
        <v>747</v>
      </c>
      <c r="J67" s="135" t="e">
        <f>NA()</f>
        <v>#N/A</v>
      </c>
      <c r="K67" s="135" t="e">
        <f>NA()</f>
        <v>#N/A</v>
      </c>
      <c r="L67" s="135">
        <f>IF(ISNUMBER('将来負担比率（分子）の構造'!L$52), IF('将来負担比率（分子）の構造'!L$52 &lt; 0, 0, '将来負担比率（分子）の構造'!L$52), NA())</f>
        <v>280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115" zoomScaleNormal="11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6840659</v>
      </c>
      <c r="S5" s="613"/>
      <c r="T5" s="613"/>
      <c r="U5" s="613"/>
      <c r="V5" s="613"/>
      <c r="W5" s="613"/>
      <c r="X5" s="613"/>
      <c r="Y5" s="614"/>
      <c r="Z5" s="615">
        <v>48.5</v>
      </c>
      <c r="AA5" s="615"/>
      <c r="AB5" s="615"/>
      <c r="AC5" s="615"/>
      <c r="AD5" s="616">
        <v>6681177</v>
      </c>
      <c r="AE5" s="616"/>
      <c r="AF5" s="616"/>
      <c r="AG5" s="616"/>
      <c r="AH5" s="616"/>
      <c r="AI5" s="616"/>
      <c r="AJ5" s="616"/>
      <c r="AK5" s="616"/>
      <c r="AL5" s="617">
        <v>74.400000000000006</v>
      </c>
      <c r="AM5" s="618"/>
      <c r="AN5" s="618"/>
      <c r="AO5" s="619"/>
      <c r="AP5" s="609" t="s">
        <v>206</v>
      </c>
      <c r="AQ5" s="610"/>
      <c r="AR5" s="610"/>
      <c r="AS5" s="610"/>
      <c r="AT5" s="610"/>
      <c r="AU5" s="610"/>
      <c r="AV5" s="610"/>
      <c r="AW5" s="610"/>
      <c r="AX5" s="610"/>
      <c r="AY5" s="610"/>
      <c r="AZ5" s="610"/>
      <c r="BA5" s="610"/>
      <c r="BB5" s="610"/>
      <c r="BC5" s="610"/>
      <c r="BD5" s="610"/>
      <c r="BE5" s="610"/>
      <c r="BF5" s="611"/>
      <c r="BG5" s="623">
        <v>6681177</v>
      </c>
      <c r="BH5" s="624"/>
      <c r="BI5" s="624"/>
      <c r="BJ5" s="624"/>
      <c r="BK5" s="624"/>
      <c r="BL5" s="624"/>
      <c r="BM5" s="624"/>
      <c r="BN5" s="625"/>
      <c r="BO5" s="626">
        <v>97.7</v>
      </c>
      <c r="BP5" s="626"/>
      <c r="BQ5" s="626"/>
      <c r="BR5" s="626"/>
      <c r="BS5" s="627">
        <v>13862</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138036</v>
      </c>
      <c r="S6" s="624"/>
      <c r="T6" s="624"/>
      <c r="U6" s="624"/>
      <c r="V6" s="624"/>
      <c r="W6" s="624"/>
      <c r="X6" s="624"/>
      <c r="Y6" s="625"/>
      <c r="Z6" s="626">
        <v>1</v>
      </c>
      <c r="AA6" s="626"/>
      <c r="AB6" s="626"/>
      <c r="AC6" s="626"/>
      <c r="AD6" s="627">
        <v>138036</v>
      </c>
      <c r="AE6" s="627"/>
      <c r="AF6" s="627"/>
      <c r="AG6" s="627"/>
      <c r="AH6" s="627"/>
      <c r="AI6" s="627"/>
      <c r="AJ6" s="627"/>
      <c r="AK6" s="627"/>
      <c r="AL6" s="628">
        <v>1.5</v>
      </c>
      <c r="AM6" s="629"/>
      <c r="AN6" s="629"/>
      <c r="AO6" s="630"/>
      <c r="AP6" s="620" t="s">
        <v>211</v>
      </c>
      <c r="AQ6" s="621"/>
      <c r="AR6" s="621"/>
      <c r="AS6" s="621"/>
      <c r="AT6" s="621"/>
      <c r="AU6" s="621"/>
      <c r="AV6" s="621"/>
      <c r="AW6" s="621"/>
      <c r="AX6" s="621"/>
      <c r="AY6" s="621"/>
      <c r="AZ6" s="621"/>
      <c r="BA6" s="621"/>
      <c r="BB6" s="621"/>
      <c r="BC6" s="621"/>
      <c r="BD6" s="621"/>
      <c r="BE6" s="621"/>
      <c r="BF6" s="622"/>
      <c r="BG6" s="623">
        <v>6681177</v>
      </c>
      <c r="BH6" s="624"/>
      <c r="BI6" s="624"/>
      <c r="BJ6" s="624"/>
      <c r="BK6" s="624"/>
      <c r="BL6" s="624"/>
      <c r="BM6" s="624"/>
      <c r="BN6" s="625"/>
      <c r="BO6" s="626">
        <v>97.7</v>
      </c>
      <c r="BP6" s="626"/>
      <c r="BQ6" s="626"/>
      <c r="BR6" s="626"/>
      <c r="BS6" s="627">
        <v>13862</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158243</v>
      </c>
      <c r="CS6" s="624"/>
      <c r="CT6" s="624"/>
      <c r="CU6" s="624"/>
      <c r="CV6" s="624"/>
      <c r="CW6" s="624"/>
      <c r="CX6" s="624"/>
      <c r="CY6" s="625"/>
      <c r="CZ6" s="626">
        <v>1.2</v>
      </c>
      <c r="DA6" s="626"/>
      <c r="DB6" s="626"/>
      <c r="DC6" s="626"/>
      <c r="DD6" s="632">
        <v>600</v>
      </c>
      <c r="DE6" s="624"/>
      <c r="DF6" s="624"/>
      <c r="DG6" s="624"/>
      <c r="DH6" s="624"/>
      <c r="DI6" s="624"/>
      <c r="DJ6" s="624"/>
      <c r="DK6" s="624"/>
      <c r="DL6" s="624"/>
      <c r="DM6" s="624"/>
      <c r="DN6" s="624"/>
      <c r="DO6" s="624"/>
      <c r="DP6" s="625"/>
      <c r="DQ6" s="632">
        <v>158243</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10661</v>
      </c>
      <c r="S7" s="624"/>
      <c r="T7" s="624"/>
      <c r="U7" s="624"/>
      <c r="V7" s="624"/>
      <c r="W7" s="624"/>
      <c r="X7" s="624"/>
      <c r="Y7" s="625"/>
      <c r="Z7" s="626">
        <v>0.1</v>
      </c>
      <c r="AA7" s="626"/>
      <c r="AB7" s="626"/>
      <c r="AC7" s="626"/>
      <c r="AD7" s="627">
        <v>10661</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3394854</v>
      </c>
      <c r="BH7" s="624"/>
      <c r="BI7" s="624"/>
      <c r="BJ7" s="624"/>
      <c r="BK7" s="624"/>
      <c r="BL7" s="624"/>
      <c r="BM7" s="624"/>
      <c r="BN7" s="625"/>
      <c r="BO7" s="626">
        <v>49.6</v>
      </c>
      <c r="BP7" s="626"/>
      <c r="BQ7" s="626"/>
      <c r="BR7" s="626"/>
      <c r="BS7" s="627">
        <v>13862</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1778742</v>
      </c>
      <c r="CS7" s="624"/>
      <c r="CT7" s="624"/>
      <c r="CU7" s="624"/>
      <c r="CV7" s="624"/>
      <c r="CW7" s="624"/>
      <c r="CX7" s="624"/>
      <c r="CY7" s="625"/>
      <c r="CZ7" s="626">
        <v>13.4</v>
      </c>
      <c r="DA7" s="626"/>
      <c r="DB7" s="626"/>
      <c r="DC7" s="626"/>
      <c r="DD7" s="632">
        <v>36125</v>
      </c>
      <c r="DE7" s="624"/>
      <c r="DF7" s="624"/>
      <c r="DG7" s="624"/>
      <c r="DH7" s="624"/>
      <c r="DI7" s="624"/>
      <c r="DJ7" s="624"/>
      <c r="DK7" s="624"/>
      <c r="DL7" s="624"/>
      <c r="DM7" s="624"/>
      <c r="DN7" s="624"/>
      <c r="DO7" s="624"/>
      <c r="DP7" s="625"/>
      <c r="DQ7" s="632">
        <v>1530749</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43207</v>
      </c>
      <c r="S8" s="624"/>
      <c r="T8" s="624"/>
      <c r="U8" s="624"/>
      <c r="V8" s="624"/>
      <c r="W8" s="624"/>
      <c r="X8" s="624"/>
      <c r="Y8" s="625"/>
      <c r="Z8" s="626">
        <v>0.3</v>
      </c>
      <c r="AA8" s="626"/>
      <c r="AB8" s="626"/>
      <c r="AC8" s="626"/>
      <c r="AD8" s="627">
        <v>43207</v>
      </c>
      <c r="AE8" s="627"/>
      <c r="AF8" s="627"/>
      <c r="AG8" s="627"/>
      <c r="AH8" s="627"/>
      <c r="AI8" s="627"/>
      <c r="AJ8" s="627"/>
      <c r="AK8" s="627"/>
      <c r="AL8" s="628">
        <v>0.5</v>
      </c>
      <c r="AM8" s="629"/>
      <c r="AN8" s="629"/>
      <c r="AO8" s="630"/>
      <c r="AP8" s="620" t="s">
        <v>217</v>
      </c>
      <c r="AQ8" s="621"/>
      <c r="AR8" s="621"/>
      <c r="AS8" s="621"/>
      <c r="AT8" s="621"/>
      <c r="AU8" s="621"/>
      <c r="AV8" s="621"/>
      <c r="AW8" s="621"/>
      <c r="AX8" s="621"/>
      <c r="AY8" s="621"/>
      <c r="AZ8" s="621"/>
      <c r="BA8" s="621"/>
      <c r="BB8" s="621"/>
      <c r="BC8" s="621"/>
      <c r="BD8" s="621"/>
      <c r="BE8" s="621"/>
      <c r="BF8" s="622"/>
      <c r="BG8" s="623">
        <v>90010</v>
      </c>
      <c r="BH8" s="624"/>
      <c r="BI8" s="624"/>
      <c r="BJ8" s="624"/>
      <c r="BK8" s="624"/>
      <c r="BL8" s="624"/>
      <c r="BM8" s="624"/>
      <c r="BN8" s="625"/>
      <c r="BO8" s="626">
        <v>1.3</v>
      </c>
      <c r="BP8" s="626"/>
      <c r="BQ8" s="626"/>
      <c r="BR8" s="626"/>
      <c r="BS8" s="632" t="s">
        <v>109</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4923969</v>
      </c>
      <c r="CS8" s="624"/>
      <c r="CT8" s="624"/>
      <c r="CU8" s="624"/>
      <c r="CV8" s="624"/>
      <c r="CW8" s="624"/>
      <c r="CX8" s="624"/>
      <c r="CY8" s="625"/>
      <c r="CZ8" s="626">
        <v>37</v>
      </c>
      <c r="DA8" s="626"/>
      <c r="DB8" s="626"/>
      <c r="DC8" s="626"/>
      <c r="DD8" s="632">
        <v>148433</v>
      </c>
      <c r="DE8" s="624"/>
      <c r="DF8" s="624"/>
      <c r="DG8" s="624"/>
      <c r="DH8" s="624"/>
      <c r="DI8" s="624"/>
      <c r="DJ8" s="624"/>
      <c r="DK8" s="624"/>
      <c r="DL8" s="624"/>
      <c r="DM8" s="624"/>
      <c r="DN8" s="624"/>
      <c r="DO8" s="624"/>
      <c r="DP8" s="625"/>
      <c r="DQ8" s="632">
        <v>2434967</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43804</v>
      </c>
      <c r="S9" s="624"/>
      <c r="T9" s="624"/>
      <c r="U9" s="624"/>
      <c r="V9" s="624"/>
      <c r="W9" s="624"/>
      <c r="X9" s="624"/>
      <c r="Y9" s="625"/>
      <c r="Z9" s="626">
        <v>0.3</v>
      </c>
      <c r="AA9" s="626"/>
      <c r="AB9" s="626"/>
      <c r="AC9" s="626"/>
      <c r="AD9" s="627">
        <v>43804</v>
      </c>
      <c r="AE9" s="627"/>
      <c r="AF9" s="627"/>
      <c r="AG9" s="627"/>
      <c r="AH9" s="627"/>
      <c r="AI9" s="627"/>
      <c r="AJ9" s="627"/>
      <c r="AK9" s="627"/>
      <c r="AL9" s="628">
        <v>0.5</v>
      </c>
      <c r="AM9" s="629"/>
      <c r="AN9" s="629"/>
      <c r="AO9" s="630"/>
      <c r="AP9" s="620" t="s">
        <v>220</v>
      </c>
      <c r="AQ9" s="621"/>
      <c r="AR9" s="621"/>
      <c r="AS9" s="621"/>
      <c r="AT9" s="621"/>
      <c r="AU9" s="621"/>
      <c r="AV9" s="621"/>
      <c r="AW9" s="621"/>
      <c r="AX9" s="621"/>
      <c r="AY9" s="621"/>
      <c r="AZ9" s="621"/>
      <c r="BA9" s="621"/>
      <c r="BB9" s="621"/>
      <c r="BC9" s="621"/>
      <c r="BD9" s="621"/>
      <c r="BE9" s="621"/>
      <c r="BF9" s="622"/>
      <c r="BG9" s="623">
        <v>2980974</v>
      </c>
      <c r="BH9" s="624"/>
      <c r="BI9" s="624"/>
      <c r="BJ9" s="624"/>
      <c r="BK9" s="624"/>
      <c r="BL9" s="624"/>
      <c r="BM9" s="624"/>
      <c r="BN9" s="625"/>
      <c r="BO9" s="626">
        <v>43.6</v>
      </c>
      <c r="BP9" s="626"/>
      <c r="BQ9" s="626"/>
      <c r="BR9" s="626"/>
      <c r="BS9" s="632" t="s">
        <v>109</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976405</v>
      </c>
      <c r="CS9" s="624"/>
      <c r="CT9" s="624"/>
      <c r="CU9" s="624"/>
      <c r="CV9" s="624"/>
      <c r="CW9" s="624"/>
      <c r="CX9" s="624"/>
      <c r="CY9" s="625"/>
      <c r="CZ9" s="626">
        <v>7.3</v>
      </c>
      <c r="DA9" s="626"/>
      <c r="DB9" s="626"/>
      <c r="DC9" s="626"/>
      <c r="DD9" s="632">
        <v>4488</v>
      </c>
      <c r="DE9" s="624"/>
      <c r="DF9" s="624"/>
      <c r="DG9" s="624"/>
      <c r="DH9" s="624"/>
      <c r="DI9" s="624"/>
      <c r="DJ9" s="624"/>
      <c r="DK9" s="624"/>
      <c r="DL9" s="624"/>
      <c r="DM9" s="624"/>
      <c r="DN9" s="624"/>
      <c r="DO9" s="624"/>
      <c r="DP9" s="625"/>
      <c r="DQ9" s="632">
        <v>910747</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755998</v>
      </c>
      <c r="S10" s="624"/>
      <c r="T10" s="624"/>
      <c r="U10" s="624"/>
      <c r="V10" s="624"/>
      <c r="W10" s="624"/>
      <c r="X10" s="624"/>
      <c r="Y10" s="625"/>
      <c r="Z10" s="626">
        <v>5.4</v>
      </c>
      <c r="AA10" s="626"/>
      <c r="AB10" s="626"/>
      <c r="AC10" s="626"/>
      <c r="AD10" s="627">
        <v>755998</v>
      </c>
      <c r="AE10" s="627"/>
      <c r="AF10" s="627"/>
      <c r="AG10" s="627"/>
      <c r="AH10" s="627"/>
      <c r="AI10" s="627"/>
      <c r="AJ10" s="627"/>
      <c r="AK10" s="627"/>
      <c r="AL10" s="628">
        <v>8.4</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97597</v>
      </c>
      <c r="BH10" s="624"/>
      <c r="BI10" s="624"/>
      <c r="BJ10" s="624"/>
      <c r="BK10" s="624"/>
      <c r="BL10" s="624"/>
      <c r="BM10" s="624"/>
      <c r="BN10" s="625"/>
      <c r="BO10" s="626">
        <v>1.4</v>
      </c>
      <c r="BP10" s="626"/>
      <c r="BQ10" s="626"/>
      <c r="BR10" s="626"/>
      <c r="BS10" s="632" t="s">
        <v>109</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82263</v>
      </c>
      <c r="CS10" s="624"/>
      <c r="CT10" s="624"/>
      <c r="CU10" s="624"/>
      <c r="CV10" s="624"/>
      <c r="CW10" s="624"/>
      <c r="CX10" s="624"/>
      <c r="CY10" s="625"/>
      <c r="CZ10" s="626">
        <v>0.6</v>
      </c>
      <c r="DA10" s="626"/>
      <c r="DB10" s="626"/>
      <c r="DC10" s="626"/>
      <c r="DD10" s="632" t="s">
        <v>109</v>
      </c>
      <c r="DE10" s="624"/>
      <c r="DF10" s="624"/>
      <c r="DG10" s="624"/>
      <c r="DH10" s="624"/>
      <c r="DI10" s="624"/>
      <c r="DJ10" s="624"/>
      <c r="DK10" s="624"/>
      <c r="DL10" s="624"/>
      <c r="DM10" s="624"/>
      <c r="DN10" s="624"/>
      <c r="DO10" s="624"/>
      <c r="DP10" s="625"/>
      <c r="DQ10" s="632">
        <v>66833</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226273</v>
      </c>
      <c r="BH11" s="624"/>
      <c r="BI11" s="624"/>
      <c r="BJ11" s="624"/>
      <c r="BK11" s="624"/>
      <c r="BL11" s="624"/>
      <c r="BM11" s="624"/>
      <c r="BN11" s="625"/>
      <c r="BO11" s="626">
        <v>3.3</v>
      </c>
      <c r="BP11" s="626"/>
      <c r="BQ11" s="626"/>
      <c r="BR11" s="626"/>
      <c r="BS11" s="632">
        <v>13862</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186761</v>
      </c>
      <c r="CS11" s="624"/>
      <c r="CT11" s="624"/>
      <c r="CU11" s="624"/>
      <c r="CV11" s="624"/>
      <c r="CW11" s="624"/>
      <c r="CX11" s="624"/>
      <c r="CY11" s="625"/>
      <c r="CZ11" s="626">
        <v>1.4</v>
      </c>
      <c r="DA11" s="626"/>
      <c r="DB11" s="626"/>
      <c r="DC11" s="626"/>
      <c r="DD11" s="632">
        <v>15427</v>
      </c>
      <c r="DE11" s="624"/>
      <c r="DF11" s="624"/>
      <c r="DG11" s="624"/>
      <c r="DH11" s="624"/>
      <c r="DI11" s="624"/>
      <c r="DJ11" s="624"/>
      <c r="DK11" s="624"/>
      <c r="DL11" s="624"/>
      <c r="DM11" s="624"/>
      <c r="DN11" s="624"/>
      <c r="DO11" s="624"/>
      <c r="DP11" s="625"/>
      <c r="DQ11" s="632">
        <v>166709</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2929545</v>
      </c>
      <c r="BH12" s="624"/>
      <c r="BI12" s="624"/>
      <c r="BJ12" s="624"/>
      <c r="BK12" s="624"/>
      <c r="BL12" s="624"/>
      <c r="BM12" s="624"/>
      <c r="BN12" s="625"/>
      <c r="BO12" s="626">
        <v>42.8</v>
      </c>
      <c r="BP12" s="626"/>
      <c r="BQ12" s="626"/>
      <c r="BR12" s="626"/>
      <c r="BS12" s="632" t="s">
        <v>109</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144118</v>
      </c>
      <c r="CS12" s="624"/>
      <c r="CT12" s="624"/>
      <c r="CU12" s="624"/>
      <c r="CV12" s="624"/>
      <c r="CW12" s="624"/>
      <c r="CX12" s="624"/>
      <c r="CY12" s="625"/>
      <c r="CZ12" s="626">
        <v>1.1000000000000001</v>
      </c>
      <c r="DA12" s="626"/>
      <c r="DB12" s="626"/>
      <c r="DC12" s="626"/>
      <c r="DD12" s="632" t="s">
        <v>109</v>
      </c>
      <c r="DE12" s="624"/>
      <c r="DF12" s="624"/>
      <c r="DG12" s="624"/>
      <c r="DH12" s="624"/>
      <c r="DI12" s="624"/>
      <c r="DJ12" s="624"/>
      <c r="DK12" s="624"/>
      <c r="DL12" s="624"/>
      <c r="DM12" s="624"/>
      <c r="DN12" s="624"/>
      <c r="DO12" s="624"/>
      <c r="DP12" s="625"/>
      <c r="DQ12" s="632">
        <v>81448</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41583</v>
      </c>
      <c r="S13" s="624"/>
      <c r="T13" s="624"/>
      <c r="U13" s="624"/>
      <c r="V13" s="624"/>
      <c r="W13" s="624"/>
      <c r="X13" s="624"/>
      <c r="Y13" s="625"/>
      <c r="Z13" s="626">
        <v>0.3</v>
      </c>
      <c r="AA13" s="626"/>
      <c r="AB13" s="626"/>
      <c r="AC13" s="626"/>
      <c r="AD13" s="627">
        <v>41583</v>
      </c>
      <c r="AE13" s="627"/>
      <c r="AF13" s="627"/>
      <c r="AG13" s="627"/>
      <c r="AH13" s="627"/>
      <c r="AI13" s="627"/>
      <c r="AJ13" s="627"/>
      <c r="AK13" s="627"/>
      <c r="AL13" s="628">
        <v>0.5</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2925821</v>
      </c>
      <c r="BH13" s="624"/>
      <c r="BI13" s="624"/>
      <c r="BJ13" s="624"/>
      <c r="BK13" s="624"/>
      <c r="BL13" s="624"/>
      <c r="BM13" s="624"/>
      <c r="BN13" s="625"/>
      <c r="BO13" s="626">
        <v>42.8</v>
      </c>
      <c r="BP13" s="626"/>
      <c r="BQ13" s="626"/>
      <c r="BR13" s="626"/>
      <c r="BS13" s="632" t="s">
        <v>109</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1747124</v>
      </c>
      <c r="CS13" s="624"/>
      <c r="CT13" s="624"/>
      <c r="CU13" s="624"/>
      <c r="CV13" s="624"/>
      <c r="CW13" s="624"/>
      <c r="CX13" s="624"/>
      <c r="CY13" s="625"/>
      <c r="CZ13" s="626">
        <v>13.1</v>
      </c>
      <c r="DA13" s="626"/>
      <c r="DB13" s="626"/>
      <c r="DC13" s="626"/>
      <c r="DD13" s="632">
        <v>832270</v>
      </c>
      <c r="DE13" s="624"/>
      <c r="DF13" s="624"/>
      <c r="DG13" s="624"/>
      <c r="DH13" s="624"/>
      <c r="DI13" s="624"/>
      <c r="DJ13" s="624"/>
      <c r="DK13" s="624"/>
      <c r="DL13" s="624"/>
      <c r="DM13" s="624"/>
      <c r="DN13" s="624"/>
      <c r="DO13" s="624"/>
      <c r="DP13" s="625"/>
      <c r="DQ13" s="632">
        <v>1518693</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67692</v>
      </c>
      <c r="BH14" s="624"/>
      <c r="BI14" s="624"/>
      <c r="BJ14" s="624"/>
      <c r="BK14" s="624"/>
      <c r="BL14" s="624"/>
      <c r="BM14" s="624"/>
      <c r="BN14" s="625"/>
      <c r="BO14" s="626">
        <v>1</v>
      </c>
      <c r="BP14" s="626"/>
      <c r="BQ14" s="626"/>
      <c r="BR14" s="626"/>
      <c r="BS14" s="632" t="s">
        <v>109</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665939</v>
      </c>
      <c r="CS14" s="624"/>
      <c r="CT14" s="624"/>
      <c r="CU14" s="624"/>
      <c r="CV14" s="624"/>
      <c r="CW14" s="624"/>
      <c r="CX14" s="624"/>
      <c r="CY14" s="625"/>
      <c r="CZ14" s="626">
        <v>5</v>
      </c>
      <c r="DA14" s="626"/>
      <c r="DB14" s="626"/>
      <c r="DC14" s="626"/>
      <c r="DD14" s="632">
        <v>410</v>
      </c>
      <c r="DE14" s="624"/>
      <c r="DF14" s="624"/>
      <c r="DG14" s="624"/>
      <c r="DH14" s="624"/>
      <c r="DI14" s="624"/>
      <c r="DJ14" s="624"/>
      <c r="DK14" s="624"/>
      <c r="DL14" s="624"/>
      <c r="DM14" s="624"/>
      <c r="DN14" s="624"/>
      <c r="DO14" s="624"/>
      <c r="DP14" s="625"/>
      <c r="DQ14" s="632">
        <v>656906</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36180</v>
      </c>
      <c r="S15" s="624"/>
      <c r="T15" s="624"/>
      <c r="U15" s="624"/>
      <c r="V15" s="624"/>
      <c r="W15" s="624"/>
      <c r="X15" s="624"/>
      <c r="Y15" s="625"/>
      <c r="Z15" s="626">
        <v>0.3</v>
      </c>
      <c r="AA15" s="626"/>
      <c r="AB15" s="626"/>
      <c r="AC15" s="626"/>
      <c r="AD15" s="627">
        <v>36180</v>
      </c>
      <c r="AE15" s="627"/>
      <c r="AF15" s="627"/>
      <c r="AG15" s="627"/>
      <c r="AH15" s="627"/>
      <c r="AI15" s="627"/>
      <c r="AJ15" s="627"/>
      <c r="AK15" s="627"/>
      <c r="AL15" s="628">
        <v>0.4</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289086</v>
      </c>
      <c r="BH15" s="624"/>
      <c r="BI15" s="624"/>
      <c r="BJ15" s="624"/>
      <c r="BK15" s="624"/>
      <c r="BL15" s="624"/>
      <c r="BM15" s="624"/>
      <c r="BN15" s="625"/>
      <c r="BO15" s="626">
        <v>4.2</v>
      </c>
      <c r="BP15" s="626"/>
      <c r="BQ15" s="626"/>
      <c r="BR15" s="626"/>
      <c r="BS15" s="632" t="s">
        <v>109</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1384048</v>
      </c>
      <c r="CS15" s="624"/>
      <c r="CT15" s="624"/>
      <c r="CU15" s="624"/>
      <c r="CV15" s="624"/>
      <c r="CW15" s="624"/>
      <c r="CX15" s="624"/>
      <c r="CY15" s="625"/>
      <c r="CZ15" s="626">
        <v>10.4</v>
      </c>
      <c r="DA15" s="626"/>
      <c r="DB15" s="626"/>
      <c r="DC15" s="626"/>
      <c r="DD15" s="632">
        <v>188191</v>
      </c>
      <c r="DE15" s="624"/>
      <c r="DF15" s="624"/>
      <c r="DG15" s="624"/>
      <c r="DH15" s="624"/>
      <c r="DI15" s="624"/>
      <c r="DJ15" s="624"/>
      <c r="DK15" s="624"/>
      <c r="DL15" s="624"/>
      <c r="DM15" s="624"/>
      <c r="DN15" s="624"/>
      <c r="DO15" s="624"/>
      <c r="DP15" s="625"/>
      <c r="DQ15" s="632">
        <v>1259719</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1342535</v>
      </c>
      <c r="S16" s="624"/>
      <c r="T16" s="624"/>
      <c r="U16" s="624"/>
      <c r="V16" s="624"/>
      <c r="W16" s="624"/>
      <c r="X16" s="624"/>
      <c r="Y16" s="625"/>
      <c r="Z16" s="626">
        <v>9.5</v>
      </c>
      <c r="AA16" s="626"/>
      <c r="AB16" s="626"/>
      <c r="AC16" s="626"/>
      <c r="AD16" s="627">
        <v>1183898</v>
      </c>
      <c r="AE16" s="627"/>
      <c r="AF16" s="627"/>
      <c r="AG16" s="627"/>
      <c r="AH16" s="627"/>
      <c r="AI16" s="627"/>
      <c r="AJ16" s="627"/>
      <c r="AK16" s="627"/>
      <c r="AL16" s="628">
        <v>13.2</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t="s">
        <v>109</v>
      </c>
      <c r="CS16" s="624"/>
      <c r="CT16" s="624"/>
      <c r="CU16" s="624"/>
      <c r="CV16" s="624"/>
      <c r="CW16" s="624"/>
      <c r="CX16" s="624"/>
      <c r="CY16" s="625"/>
      <c r="CZ16" s="626" t="s">
        <v>109</v>
      </c>
      <c r="DA16" s="626"/>
      <c r="DB16" s="626"/>
      <c r="DC16" s="626"/>
      <c r="DD16" s="632" t="s">
        <v>109</v>
      </c>
      <c r="DE16" s="624"/>
      <c r="DF16" s="624"/>
      <c r="DG16" s="624"/>
      <c r="DH16" s="624"/>
      <c r="DI16" s="624"/>
      <c r="DJ16" s="624"/>
      <c r="DK16" s="624"/>
      <c r="DL16" s="624"/>
      <c r="DM16" s="624"/>
      <c r="DN16" s="624"/>
      <c r="DO16" s="624"/>
      <c r="DP16" s="625"/>
      <c r="DQ16" s="632" t="s">
        <v>109</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1183898</v>
      </c>
      <c r="S17" s="624"/>
      <c r="T17" s="624"/>
      <c r="U17" s="624"/>
      <c r="V17" s="624"/>
      <c r="W17" s="624"/>
      <c r="X17" s="624"/>
      <c r="Y17" s="625"/>
      <c r="Z17" s="626">
        <v>8.4</v>
      </c>
      <c r="AA17" s="626"/>
      <c r="AB17" s="626"/>
      <c r="AC17" s="626"/>
      <c r="AD17" s="627">
        <v>1183898</v>
      </c>
      <c r="AE17" s="627"/>
      <c r="AF17" s="627"/>
      <c r="AG17" s="627"/>
      <c r="AH17" s="627"/>
      <c r="AI17" s="627"/>
      <c r="AJ17" s="627"/>
      <c r="AK17" s="627"/>
      <c r="AL17" s="628">
        <v>13.2</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1250979</v>
      </c>
      <c r="CS17" s="624"/>
      <c r="CT17" s="624"/>
      <c r="CU17" s="624"/>
      <c r="CV17" s="624"/>
      <c r="CW17" s="624"/>
      <c r="CX17" s="624"/>
      <c r="CY17" s="625"/>
      <c r="CZ17" s="626">
        <v>9.4</v>
      </c>
      <c r="DA17" s="626"/>
      <c r="DB17" s="626"/>
      <c r="DC17" s="626"/>
      <c r="DD17" s="632" t="s">
        <v>109</v>
      </c>
      <c r="DE17" s="624"/>
      <c r="DF17" s="624"/>
      <c r="DG17" s="624"/>
      <c r="DH17" s="624"/>
      <c r="DI17" s="624"/>
      <c r="DJ17" s="624"/>
      <c r="DK17" s="624"/>
      <c r="DL17" s="624"/>
      <c r="DM17" s="624"/>
      <c r="DN17" s="624"/>
      <c r="DO17" s="624"/>
      <c r="DP17" s="625"/>
      <c r="DQ17" s="632">
        <v>1250979</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158636</v>
      </c>
      <c r="S18" s="624"/>
      <c r="T18" s="624"/>
      <c r="U18" s="624"/>
      <c r="V18" s="624"/>
      <c r="W18" s="624"/>
      <c r="X18" s="624"/>
      <c r="Y18" s="625"/>
      <c r="Z18" s="626">
        <v>1.1000000000000001</v>
      </c>
      <c r="AA18" s="626"/>
      <c r="AB18" s="626"/>
      <c r="AC18" s="626"/>
      <c r="AD18" s="627" t="s">
        <v>109</v>
      </c>
      <c r="AE18" s="627"/>
      <c r="AF18" s="627"/>
      <c r="AG18" s="627"/>
      <c r="AH18" s="627"/>
      <c r="AI18" s="627"/>
      <c r="AJ18" s="627"/>
      <c r="AK18" s="627"/>
      <c r="AL18" s="628" t="s">
        <v>109</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159482</v>
      </c>
      <c r="BH19" s="624"/>
      <c r="BI19" s="624"/>
      <c r="BJ19" s="624"/>
      <c r="BK19" s="624"/>
      <c r="BL19" s="624"/>
      <c r="BM19" s="624"/>
      <c r="BN19" s="625"/>
      <c r="BO19" s="626">
        <v>2.2999999999999998</v>
      </c>
      <c r="BP19" s="626"/>
      <c r="BQ19" s="626"/>
      <c r="BR19" s="626"/>
      <c r="BS19" s="632" t="s">
        <v>109</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9252663</v>
      </c>
      <c r="S20" s="624"/>
      <c r="T20" s="624"/>
      <c r="U20" s="624"/>
      <c r="V20" s="624"/>
      <c r="W20" s="624"/>
      <c r="X20" s="624"/>
      <c r="Y20" s="625"/>
      <c r="Z20" s="626">
        <v>65.599999999999994</v>
      </c>
      <c r="AA20" s="626"/>
      <c r="AB20" s="626"/>
      <c r="AC20" s="626"/>
      <c r="AD20" s="627">
        <v>8934544</v>
      </c>
      <c r="AE20" s="627"/>
      <c r="AF20" s="627"/>
      <c r="AG20" s="627"/>
      <c r="AH20" s="627"/>
      <c r="AI20" s="627"/>
      <c r="AJ20" s="627"/>
      <c r="AK20" s="627"/>
      <c r="AL20" s="628">
        <v>99.5</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159482</v>
      </c>
      <c r="BH20" s="624"/>
      <c r="BI20" s="624"/>
      <c r="BJ20" s="624"/>
      <c r="BK20" s="624"/>
      <c r="BL20" s="624"/>
      <c r="BM20" s="624"/>
      <c r="BN20" s="625"/>
      <c r="BO20" s="626">
        <v>2.2999999999999998</v>
      </c>
      <c r="BP20" s="626"/>
      <c r="BQ20" s="626"/>
      <c r="BR20" s="626"/>
      <c r="BS20" s="632" t="s">
        <v>109</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13298591</v>
      </c>
      <c r="CS20" s="624"/>
      <c r="CT20" s="624"/>
      <c r="CU20" s="624"/>
      <c r="CV20" s="624"/>
      <c r="CW20" s="624"/>
      <c r="CX20" s="624"/>
      <c r="CY20" s="625"/>
      <c r="CZ20" s="626">
        <v>100</v>
      </c>
      <c r="DA20" s="626"/>
      <c r="DB20" s="626"/>
      <c r="DC20" s="626"/>
      <c r="DD20" s="632">
        <v>1225944</v>
      </c>
      <c r="DE20" s="624"/>
      <c r="DF20" s="624"/>
      <c r="DG20" s="624"/>
      <c r="DH20" s="624"/>
      <c r="DI20" s="624"/>
      <c r="DJ20" s="624"/>
      <c r="DK20" s="624"/>
      <c r="DL20" s="624"/>
      <c r="DM20" s="624"/>
      <c r="DN20" s="624"/>
      <c r="DO20" s="624"/>
      <c r="DP20" s="625"/>
      <c r="DQ20" s="632">
        <v>10035993</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7418</v>
      </c>
      <c r="S21" s="624"/>
      <c r="T21" s="624"/>
      <c r="U21" s="624"/>
      <c r="V21" s="624"/>
      <c r="W21" s="624"/>
      <c r="X21" s="624"/>
      <c r="Y21" s="625"/>
      <c r="Z21" s="626">
        <v>0.1</v>
      </c>
      <c r="AA21" s="626"/>
      <c r="AB21" s="626"/>
      <c r="AC21" s="626"/>
      <c r="AD21" s="627">
        <v>7418</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92364</v>
      </c>
      <c r="S22" s="624"/>
      <c r="T22" s="624"/>
      <c r="U22" s="624"/>
      <c r="V22" s="624"/>
      <c r="W22" s="624"/>
      <c r="X22" s="624"/>
      <c r="Y22" s="625"/>
      <c r="Z22" s="626">
        <v>0.7</v>
      </c>
      <c r="AA22" s="626"/>
      <c r="AB22" s="626"/>
      <c r="AC22" s="626"/>
      <c r="AD22" s="627" t="s">
        <v>109</v>
      </c>
      <c r="AE22" s="627"/>
      <c r="AF22" s="627"/>
      <c r="AG22" s="627"/>
      <c r="AH22" s="627"/>
      <c r="AI22" s="627"/>
      <c r="AJ22" s="627"/>
      <c r="AK22" s="627"/>
      <c r="AL22" s="628" t="s">
        <v>109</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211037</v>
      </c>
      <c r="S23" s="624"/>
      <c r="T23" s="624"/>
      <c r="U23" s="624"/>
      <c r="V23" s="624"/>
      <c r="W23" s="624"/>
      <c r="X23" s="624"/>
      <c r="Y23" s="625"/>
      <c r="Z23" s="626">
        <v>1.5</v>
      </c>
      <c r="AA23" s="626"/>
      <c r="AB23" s="626"/>
      <c r="AC23" s="626"/>
      <c r="AD23" s="627">
        <v>32396</v>
      </c>
      <c r="AE23" s="627"/>
      <c r="AF23" s="627"/>
      <c r="AG23" s="627"/>
      <c r="AH23" s="627"/>
      <c r="AI23" s="627"/>
      <c r="AJ23" s="627"/>
      <c r="AK23" s="627"/>
      <c r="AL23" s="628">
        <v>0.4</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v>159482</v>
      </c>
      <c r="BH23" s="624"/>
      <c r="BI23" s="624"/>
      <c r="BJ23" s="624"/>
      <c r="BK23" s="624"/>
      <c r="BL23" s="624"/>
      <c r="BM23" s="624"/>
      <c r="BN23" s="625"/>
      <c r="BO23" s="626">
        <v>2.2999999999999998</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8" t="s">
        <v>265</v>
      </c>
      <c r="DM23" s="649"/>
      <c r="DN23" s="649"/>
      <c r="DO23" s="649"/>
      <c r="DP23" s="649"/>
      <c r="DQ23" s="649"/>
      <c r="DR23" s="649"/>
      <c r="DS23" s="649"/>
      <c r="DT23" s="649"/>
      <c r="DU23" s="649"/>
      <c r="DV23" s="650"/>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23572</v>
      </c>
      <c r="S24" s="624"/>
      <c r="T24" s="624"/>
      <c r="U24" s="624"/>
      <c r="V24" s="624"/>
      <c r="W24" s="624"/>
      <c r="X24" s="624"/>
      <c r="Y24" s="625"/>
      <c r="Z24" s="626">
        <v>0.2</v>
      </c>
      <c r="AA24" s="626"/>
      <c r="AB24" s="626"/>
      <c r="AC24" s="626"/>
      <c r="AD24" s="627" t="s">
        <v>109</v>
      </c>
      <c r="AE24" s="627"/>
      <c r="AF24" s="627"/>
      <c r="AG24" s="627"/>
      <c r="AH24" s="627"/>
      <c r="AI24" s="627"/>
      <c r="AJ24" s="627"/>
      <c r="AK24" s="627"/>
      <c r="AL24" s="628" t="s">
        <v>109</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6291137</v>
      </c>
      <c r="CS24" s="613"/>
      <c r="CT24" s="613"/>
      <c r="CU24" s="613"/>
      <c r="CV24" s="613"/>
      <c r="CW24" s="613"/>
      <c r="CX24" s="613"/>
      <c r="CY24" s="614"/>
      <c r="CZ24" s="652">
        <v>47.3</v>
      </c>
      <c r="DA24" s="653"/>
      <c r="DB24" s="653"/>
      <c r="DC24" s="654"/>
      <c r="DD24" s="651">
        <v>4236110</v>
      </c>
      <c r="DE24" s="613"/>
      <c r="DF24" s="613"/>
      <c r="DG24" s="613"/>
      <c r="DH24" s="613"/>
      <c r="DI24" s="613"/>
      <c r="DJ24" s="613"/>
      <c r="DK24" s="614"/>
      <c r="DL24" s="651">
        <v>4229352</v>
      </c>
      <c r="DM24" s="613"/>
      <c r="DN24" s="613"/>
      <c r="DO24" s="613"/>
      <c r="DP24" s="613"/>
      <c r="DQ24" s="613"/>
      <c r="DR24" s="613"/>
      <c r="DS24" s="613"/>
      <c r="DT24" s="613"/>
      <c r="DU24" s="613"/>
      <c r="DV24" s="614"/>
      <c r="DW24" s="617">
        <v>43.5</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1813116</v>
      </c>
      <c r="S25" s="624"/>
      <c r="T25" s="624"/>
      <c r="U25" s="624"/>
      <c r="V25" s="624"/>
      <c r="W25" s="624"/>
      <c r="X25" s="624"/>
      <c r="Y25" s="625"/>
      <c r="Z25" s="626">
        <v>12.9</v>
      </c>
      <c r="AA25" s="626"/>
      <c r="AB25" s="626"/>
      <c r="AC25" s="626"/>
      <c r="AD25" s="627" t="s">
        <v>109</v>
      </c>
      <c r="AE25" s="627"/>
      <c r="AF25" s="627"/>
      <c r="AG25" s="627"/>
      <c r="AH25" s="627"/>
      <c r="AI25" s="627"/>
      <c r="AJ25" s="627"/>
      <c r="AK25" s="627"/>
      <c r="AL25" s="628" t="s">
        <v>109</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2411126</v>
      </c>
      <c r="CS25" s="643"/>
      <c r="CT25" s="643"/>
      <c r="CU25" s="643"/>
      <c r="CV25" s="643"/>
      <c r="CW25" s="643"/>
      <c r="CX25" s="643"/>
      <c r="CY25" s="644"/>
      <c r="CZ25" s="657">
        <v>18.100000000000001</v>
      </c>
      <c r="DA25" s="658"/>
      <c r="DB25" s="658"/>
      <c r="DC25" s="659"/>
      <c r="DD25" s="632">
        <v>2144870</v>
      </c>
      <c r="DE25" s="643"/>
      <c r="DF25" s="643"/>
      <c r="DG25" s="643"/>
      <c r="DH25" s="643"/>
      <c r="DI25" s="643"/>
      <c r="DJ25" s="643"/>
      <c r="DK25" s="644"/>
      <c r="DL25" s="632">
        <v>2138112</v>
      </c>
      <c r="DM25" s="643"/>
      <c r="DN25" s="643"/>
      <c r="DO25" s="643"/>
      <c r="DP25" s="643"/>
      <c r="DQ25" s="643"/>
      <c r="DR25" s="643"/>
      <c r="DS25" s="643"/>
      <c r="DT25" s="643"/>
      <c r="DU25" s="643"/>
      <c r="DV25" s="644"/>
      <c r="DW25" s="628">
        <v>22</v>
      </c>
      <c r="DX25" s="655"/>
      <c r="DY25" s="655"/>
      <c r="DZ25" s="655"/>
      <c r="EA25" s="655"/>
      <c r="EB25" s="655"/>
      <c r="EC25" s="656"/>
    </row>
    <row r="26" spans="2:133" ht="11.25" customHeight="1">
      <c r="B26" s="660" t="s">
        <v>273</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1621277</v>
      </c>
      <c r="CS26" s="624"/>
      <c r="CT26" s="624"/>
      <c r="CU26" s="624"/>
      <c r="CV26" s="624"/>
      <c r="CW26" s="624"/>
      <c r="CX26" s="624"/>
      <c r="CY26" s="625"/>
      <c r="CZ26" s="657">
        <v>12.2</v>
      </c>
      <c r="DA26" s="658"/>
      <c r="DB26" s="658"/>
      <c r="DC26" s="659"/>
      <c r="DD26" s="632">
        <v>1502684</v>
      </c>
      <c r="DE26" s="624"/>
      <c r="DF26" s="624"/>
      <c r="DG26" s="624"/>
      <c r="DH26" s="624"/>
      <c r="DI26" s="624"/>
      <c r="DJ26" s="624"/>
      <c r="DK26" s="625"/>
      <c r="DL26" s="632" t="s">
        <v>276</v>
      </c>
      <c r="DM26" s="624"/>
      <c r="DN26" s="624"/>
      <c r="DO26" s="624"/>
      <c r="DP26" s="624"/>
      <c r="DQ26" s="624"/>
      <c r="DR26" s="624"/>
      <c r="DS26" s="624"/>
      <c r="DT26" s="624"/>
      <c r="DU26" s="624"/>
      <c r="DV26" s="625"/>
      <c r="DW26" s="628" t="s">
        <v>276</v>
      </c>
      <c r="DX26" s="655"/>
      <c r="DY26" s="655"/>
      <c r="DZ26" s="655"/>
      <c r="EA26" s="655"/>
      <c r="EB26" s="655"/>
      <c r="EC26" s="656"/>
    </row>
    <row r="27" spans="2:133" ht="11.25" customHeight="1">
      <c r="B27" s="620" t="s">
        <v>277</v>
      </c>
      <c r="C27" s="621"/>
      <c r="D27" s="621"/>
      <c r="E27" s="621"/>
      <c r="F27" s="621"/>
      <c r="G27" s="621"/>
      <c r="H27" s="621"/>
      <c r="I27" s="621"/>
      <c r="J27" s="621"/>
      <c r="K27" s="621"/>
      <c r="L27" s="621"/>
      <c r="M27" s="621"/>
      <c r="N27" s="621"/>
      <c r="O27" s="621"/>
      <c r="P27" s="621"/>
      <c r="Q27" s="622"/>
      <c r="R27" s="623">
        <v>775395</v>
      </c>
      <c r="S27" s="624"/>
      <c r="T27" s="624"/>
      <c r="U27" s="624"/>
      <c r="V27" s="624"/>
      <c r="W27" s="624"/>
      <c r="X27" s="624"/>
      <c r="Y27" s="625"/>
      <c r="Z27" s="626">
        <v>5.5</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6840659</v>
      </c>
      <c r="BH27" s="624"/>
      <c r="BI27" s="624"/>
      <c r="BJ27" s="624"/>
      <c r="BK27" s="624"/>
      <c r="BL27" s="624"/>
      <c r="BM27" s="624"/>
      <c r="BN27" s="625"/>
      <c r="BO27" s="626">
        <v>100</v>
      </c>
      <c r="BP27" s="626"/>
      <c r="BQ27" s="626"/>
      <c r="BR27" s="626"/>
      <c r="BS27" s="632">
        <v>13862</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2629032</v>
      </c>
      <c r="CS27" s="643"/>
      <c r="CT27" s="643"/>
      <c r="CU27" s="643"/>
      <c r="CV27" s="643"/>
      <c r="CW27" s="643"/>
      <c r="CX27" s="643"/>
      <c r="CY27" s="644"/>
      <c r="CZ27" s="657">
        <v>19.8</v>
      </c>
      <c r="DA27" s="658"/>
      <c r="DB27" s="658"/>
      <c r="DC27" s="659"/>
      <c r="DD27" s="632">
        <v>840261</v>
      </c>
      <c r="DE27" s="643"/>
      <c r="DF27" s="643"/>
      <c r="DG27" s="643"/>
      <c r="DH27" s="643"/>
      <c r="DI27" s="643"/>
      <c r="DJ27" s="643"/>
      <c r="DK27" s="644"/>
      <c r="DL27" s="632">
        <v>840261</v>
      </c>
      <c r="DM27" s="643"/>
      <c r="DN27" s="643"/>
      <c r="DO27" s="643"/>
      <c r="DP27" s="643"/>
      <c r="DQ27" s="643"/>
      <c r="DR27" s="643"/>
      <c r="DS27" s="643"/>
      <c r="DT27" s="643"/>
      <c r="DU27" s="643"/>
      <c r="DV27" s="644"/>
      <c r="DW27" s="628">
        <v>8.6</v>
      </c>
      <c r="DX27" s="655"/>
      <c r="DY27" s="655"/>
      <c r="DZ27" s="655"/>
      <c r="EA27" s="655"/>
      <c r="EB27" s="655"/>
      <c r="EC27" s="656"/>
    </row>
    <row r="28" spans="2:133" ht="11.25" customHeight="1">
      <c r="B28" s="620" t="s">
        <v>280</v>
      </c>
      <c r="C28" s="621"/>
      <c r="D28" s="621"/>
      <c r="E28" s="621"/>
      <c r="F28" s="621"/>
      <c r="G28" s="621"/>
      <c r="H28" s="621"/>
      <c r="I28" s="621"/>
      <c r="J28" s="621"/>
      <c r="K28" s="621"/>
      <c r="L28" s="621"/>
      <c r="M28" s="621"/>
      <c r="N28" s="621"/>
      <c r="O28" s="621"/>
      <c r="P28" s="621"/>
      <c r="Q28" s="622"/>
      <c r="R28" s="623">
        <v>26146</v>
      </c>
      <c r="S28" s="624"/>
      <c r="T28" s="624"/>
      <c r="U28" s="624"/>
      <c r="V28" s="624"/>
      <c r="W28" s="624"/>
      <c r="X28" s="624"/>
      <c r="Y28" s="625"/>
      <c r="Z28" s="626">
        <v>0.2</v>
      </c>
      <c r="AA28" s="626"/>
      <c r="AB28" s="626"/>
      <c r="AC28" s="626"/>
      <c r="AD28" s="627">
        <v>2974</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1250979</v>
      </c>
      <c r="CS28" s="624"/>
      <c r="CT28" s="624"/>
      <c r="CU28" s="624"/>
      <c r="CV28" s="624"/>
      <c r="CW28" s="624"/>
      <c r="CX28" s="624"/>
      <c r="CY28" s="625"/>
      <c r="CZ28" s="657">
        <v>9.4</v>
      </c>
      <c r="DA28" s="658"/>
      <c r="DB28" s="658"/>
      <c r="DC28" s="659"/>
      <c r="DD28" s="632">
        <v>1250979</v>
      </c>
      <c r="DE28" s="624"/>
      <c r="DF28" s="624"/>
      <c r="DG28" s="624"/>
      <c r="DH28" s="624"/>
      <c r="DI28" s="624"/>
      <c r="DJ28" s="624"/>
      <c r="DK28" s="625"/>
      <c r="DL28" s="632">
        <v>1250979</v>
      </c>
      <c r="DM28" s="624"/>
      <c r="DN28" s="624"/>
      <c r="DO28" s="624"/>
      <c r="DP28" s="624"/>
      <c r="DQ28" s="624"/>
      <c r="DR28" s="624"/>
      <c r="DS28" s="624"/>
      <c r="DT28" s="624"/>
      <c r="DU28" s="624"/>
      <c r="DV28" s="625"/>
      <c r="DW28" s="628">
        <v>12.9</v>
      </c>
      <c r="DX28" s="655"/>
      <c r="DY28" s="655"/>
      <c r="DZ28" s="655"/>
      <c r="EA28" s="655"/>
      <c r="EB28" s="655"/>
      <c r="EC28" s="656"/>
    </row>
    <row r="29" spans="2:133" ht="11.25" customHeight="1">
      <c r="B29" s="620" t="s">
        <v>282</v>
      </c>
      <c r="C29" s="621"/>
      <c r="D29" s="621"/>
      <c r="E29" s="621"/>
      <c r="F29" s="621"/>
      <c r="G29" s="621"/>
      <c r="H29" s="621"/>
      <c r="I29" s="621"/>
      <c r="J29" s="621"/>
      <c r="K29" s="621"/>
      <c r="L29" s="621"/>
      <c r="M29" s="621"/>
      <c r="N29" s="621"/>
      <c r="O29" s="621"/>
      <c r="P29" s="621"/>
      <c r="Q29" s="622"/>
      <c r="R29" s="623">
        <v>65183</v>
      </c>
      <c r="S29" s="624"/>
      <c r="T29" s="624"/>
      <c r="U29" s="624"/>
      <c r="V29" s="624"/>
      <c r="W29" s="624"/>
      <c r="X29" s="624"/>
      <c r="Y29" s="625"/>
      <c r="Z29" s="626">
        <v>0.5</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1250979</v>
      </c>
      <c r="CS29" s="643"/>
      <c r="CT29" s="643"/>
      <c r="CU29" s="643"/>
      <c r="CV29" s="643"/>
      <c r="CW29" s="643"/>
      <c r="CX29" s="643"/>
      <c r="CY29" s="644"/>
      <c r="CZ29" s="657">
        <v>9.4</v>
      </c>
      <c r="DA29" s="658"/>
      <c r="DB29" s="658"/>
      <c r="DC29" s="659"/>
      <c r="DD29" s="632">
        <v>1250979</v>
      </c>
      <c r="DE29" s="643"/>
      <c r="DF29" s="643"/>
      <c r="DG29" s="643"/>
      <c r="DH29" s="643"/>
      <c r="DI29" s="643"/>
      <c r="DJ29" s="643"/>
      <c r="DK29" s="644"/>
      <c r="DL29" s="632">
        <v>1250979</v>
      </c>
      <c r="DM29" s="643"/>
      <c r="DN29" s="643"/>
      <c r="DO29" s="643"/>
      <c r="DP29" s="643"/>
      <c r="DQ29" s="643"/>
      <c r="DR29" s="643"/>
      <c r="DS29" s="643"/>
      <c r="DT29" s="643"/>
      <c r="DU29" s="643"/>
      <c r="DV29" s="644"/>
      <c r="DW29" s="628">
        <v>12.9</v>
      </c>
      <c r="DX29" s="655"/>
      <c r="DY29" s="655"/>
      <c r="DZ29" s="655"/>
      <c r="EA29" s="655"/>
      <c r="EB29" s="655"/>
      <c r="EC29" s="656"/>
    </row>
    <row r="30" spans="2:133" ht="11.25" customHeight="1">
      <c r="B30" s="620" t="s">
        <v>287</v>
      </c>
      <c r="C30" s="621"/>
      <c r="D30" s="621"/>
      <c r="E30" s="621"/>
      <c r="F30" s="621"/>
      <c r="G30" s="621"/>
      <c r="H30" s="621"/>
      <c r="I30" s="621"/>
      <c r="J30" s="621"/>
      <c r="K30" s="621"/>
      <c r="L30" s="621"/>
      <c r="M30" s="621"/>
      <c r="N30" s="621"/>
      <c r="O30" s="621"/>
      <c r="P30" s="621"/>
      <c r="Q30" s="622"/>
      <c r="R30" s="623">
        <v>287070</v>
      </c>
      <c r="S30" s="624"/>
      <c r="T30" s="624"/>
      <c r="U30" s="624"/>
      <c r="V30" s="624"/>
      <c r="W30" s="624"/>
      <c r="X30" s="624"/>
      <c r="Y30" s="625"/>
      <c r="Z30" s="626">
        <v>2</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99.1</v>
      </c>
      <c r="BH30" s="682"/>
      <c r="BI30" s="682"/>
      <c r="BJ30" s="682"/>
      <c r="BK30" s="682"/>
      <c r="BL30" s="682"/>
      <c r="BM30" s="618">
        <v>96.1</v>
      </c>
      <c r="BN30" s="682"/>
      <c r="BO30" s="682"/>
      <c r="BP30" s="682"/>
      <c r="BQ30" s="683"/>
      <c r="BR30" s="681">
        <v>98.9</v>
      </c>
      <c r="BS30" s="682"/>
      <c r="BT30" s="682"/>
      <c r="BU30" s="682"/>
      <c r="BV30" s="682"/>
      <c r="BW30" s="682"/>
      <c r="BX30" s="618">
        <v>95.5</v>
      </c>
      <c r="BY30" s="682"/>
      <c r="BZ30" s="682"/>
      <c r="CA30" s="682"/>
      <c r="CB30" s="683"/>
      <c r="CD30" s="686"/>
      <c r="CE30" s="687"/>
      <c r="CF30" s="637" t="s">
        <v>290</v>
      </c>
      <c r="CG30" s="638"/>
      <c r="CH30" s="638"/>
      <c r="CI30" s="638"/>
      <c r="CJ30" s="638"/>
      <c r="CK30" s="638"/>
      <c r="CL30" s="638"/>
      <c r="CM30" s="638"/>
      <c r="CN30" s="638"/>
      <c r="CO30" s="638"/>
      <c r="CP30" s="638"/>
      <c r="CQ30" s="639"/>
      <c r="CR30" s="623">
        <v>1124714</v>
      </c>
      <c r="CS30" s="624"/>
      <c r="CT30" s="624"/>
      <c r="CU30" s="624"/>
      <c r="CV30" s="624"/>
      <c r="CW30" s="624"/>
      <c r="CX30" s="624"/>
      <c r="CY30" s="625"/>
      <c r="CZ30" s="657">
        <v>8.5</v>
      </c>
      <c r="DA30" s="658"/>
      <c r="DB30" s="658"/>
      <c r="DC30" s="659"/>
      <c r="DD30" s="632">
        <v>1124714</v>
      </c>
      <c r="DE30" s="624"/>
      <c r="DF30" s="624"/>
      <c r="DG30" s="624"/>
      <c r="DH30" s="624"/>
      <c r="DI30" s="624"/>
      <c r="DJ30" s="624"/>
      <c r="DK30" s="625"/>
      <c r="DL30" s="632">
        <v>1124714</v>
      </c>
      <c r="DM30" s="624"/>
      <c r="DN30" s="624"/>
      <c r="DO30" s="624"/>
      <c r="DP30" s="624"/>
      <c r="DQ30" s="624"/>
      <c r="DR30" s="624"/>
      <c r="DS30" s="624"/>
      <c r="DT30" s="624"/>
      <c r="DU30" s="624"/>
      <c r="DV30" s="625"/>
      <c r="DW30" s="628">
        <v>11.6</v>
      </c>
      <c r="DX30" s="655"/>
      <c r="DY30" s="655"/>
      <c r="DZ30" s="655"/>
      <c r="EA30" s="655"/>
      <c r="EB30" s="655"/>
      <c r="EC30" s="656"/>
    </row>
    <row r="31" spans="2:133" ht="11.25" customHeight="1">
      <c r="B31" s="620" t="s">
        <v>291</v>
      </c>
      <c r="C31" s="621"/>
      <c r="D31" s="621"/>
      <c r="E31" s="621"/>
      <c r="F31" s="621"/>
      <c r="G31" s="621"/>
      <c r="H31" s="621"/>
      <c r="I31" s="621"/>
      <c r="J31" s="621"/>
      <c r="K31" s="621"/>
      <c r="L31" s="621"/>
      <c r="M31" s="621"/>
      <c r="N31" s="621"/>
      <c r="O31" s="621"/>
      <c r="P31" s="621"/>
      <c r="Q31" s="622"/>
      <c r="R31" s="623">
        <v>548922</v>
      </c>
      <c r="S31" s="624"/>
      <c r="T31" s="624"/>
      <c r="U31" s="624"/>
      <c r="V31" s="624"/>
      <c r="W31" s="624"/>
      <c r="X31" s="624"/>
      <c r="Y31" s="625"/>
      <c r="Z31" s="626">
        <v>3.9</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99.1</v>
      </c>
      <c r="BH31" s="643"/>
      <c r="BI31" s="643"/>
      <c r="BJ31" s="643"/>
      <c r="BK31" s="643"/>
      <c r="BL31" s="643"/>
      <c r="BM31" s="629">
        <v>95.9</v>
      </c>
      <c r="BN31" s="679"/>
      <c r="BO31" s="679"/>
      <c r="BP31" s="679"/>
      <c r="BQ31" s="680"/>
      <c r="BR31" s="678">
        <v>98.8</v>
      </c>
      <c r="BS31" s="643"/>
      <c r="BT31" s="643"/>
      <c r="BU31" s="643"/>
      <c r="BV31" s="643"/>
      <c r="BW31" s="643"/>
      <c r="BX31" s="629">
        <v>95.4</v>
      </c>
      <c r="BY31" s="679"/>
      <c r="BZ31" s="679"/>
      <c r="CA31" s="679"/>
      <c r="CB31" s="680"/>
      <c r="CD31" s="686"/>
      <c r="CE31" s="687"/>
      <c r="CF31" s="637" t="s">
        <v>294</v>
      </c>
      <c r="CG31" s="638"/>
      <c r="CH31" s="638"/>
      <c r="CI31" s="638"/>
      <c r="CJ31" s="638"/>
      <c r="CK31" s="638"/>
      <c r="CL31" s="638"/>
      <c r="CM31" s="638"/>
      <c r="CN31" s="638"/>
      <c r="CO31" s="638"/>
      <c r="CP31" s="638"/>
      <c r="CQ31" s="639"/>
      <c r="CR31" s="623">
        <v>126265</v>
      </c>
      <c r="CS31" s="643"/>
      <c r="CT31" s="643"/>
      <c r="CU31" s="643"/>
      <c r="CV31" s="643"/>
      <c r="CW31" s="643"/>
      <c r="CX31" s="643"/>
      <c r="CY31" s="644"/>
      <c r="CZ31" s="657">
        <v>0.9</v>
      </c>
      <c r="DA31" s="658"/>
      <c r="DB31" s="658"/>
      <c r="DC31" s="659"/>
      <c r="DD31" s="632">
        <v>126265</v>
      </c>
      <c r="DE31" s="643"/>
      <c r="DF31" s="643"/>
      <c r="DG31" s="643"/>
      <c r="DH31" s="643"/>
      <c r="DI31" s="643"/>
      <c r="DJ31" s="643"/>
      <c r="DK31" s="644"/>
      <c r="DL31" s="632">
        <v>126265</v>
      </c>
      <c r="DM31" s="643"/>
      <c r="DN31" s="643"/>
      <c r="DO31" s="643"/>
      <c r="DP31" s="643"/>
      <c r="DQ31" s="643"/>
      <c r="DR31" s="643"/>
      <c r="DS31" s="643"/>
      <c r="DT31" s="643"/>
      <c r="DU31" s="643"/>
      <c r="DV31" s="644"/>
      <c r="DW31" s="628">
        <v>1.3</v>
      </c>
      <c r="DX31" s="655"/>
      <c r="DY31" s="655"/>
      <c r="DZ31" s="655"/>
      <c r="EA31" s="655"/>
      <c r="EB31" s="655"/>
      <c r="EC31" s="656"/>
    </row>
    <row r="32" spans="2:133" ht="11.25" customHeight="1">
      <c r="B32" s="620" t="s">
        <v>295</v>
      </c>
      <c r="C32" s="621"/>
      <c r="D32" s="621"/>
      <c r="E32" s="621"/>
      <c r="F32" s="621"/>
      <c r="G32" s="621"/>
      <c r="H32" s="621"/>
      <c r="I32" s="621"/>
      <c r="J32" s="621"/>
      <c r="K32" s="621"/>
      <c r="L32" s="621"/>
      <c r="M32" s="621"/>
      <c r="N32" s="621"/>
      <c r="O32" s="621"/>
      <c r="P32" s="621"/>
      <c r="Q32" s="622"/>
      <c r="R32" s="623">
        <v>167607</v>
      </c>
      <c r="S32" s="624"/>
      <c r="T32" s="624"/>
      <c r="U32" s="624"/>
      <c r="V32" s="624"/>
      <c r="W32" s="624"/>
      <c r="X32" s="624"/>
      <c r="Y32" s="625"/>
      <c r="Z32" s="626">
        <v>1.2</v>
      </c>
      <c r="AA32" s="626"/>
      <c r="AB32" s="626"/>
      <c r="AC32" s="626"/>
      <c r="AD32" s="627">
        <v>644</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99.1</v>
      </c>
      <c r="BH32" s="691"/>
      <c r="BI32" s="691"/>
      <c r="BJ32" s="691"/>
      <c r="BK32" s="691"/>
      <c r="BL32" s="691"/>
      <c r="BM32" s="692">
        <v>95.9</v>
      </c>
      <c r="BN32" s="691"/>
      <c r="BO32" s="691"/>
      <c r="BP32" s="691"/>
      <c r="BQ32" s="693"/>
      <c r="BR32" s="690">
        <v>99</v>
      </c>
      <c r="BS32" s="691"/>
      <c r="BT32" s="691"/>
      <c r="BU32" s="691"/>
      <c r="BV32" s="691"/>
      <c r="BW32" s="691"/>
      <c r="BX32" s="692">
        <v>95.2</v>
      </c>
      <c r="BY32" s="691"/>
      <c r="BZ32" s="691"/>
      <c r="CA32" s="691"/>
      <c r="CB32" s="693"/>
      <c r="CD32" s="688"/>
      <c r="CE32" s="689"/>
      <c r="CF32" s="637" t="s">
        <v>297</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5"/>
      <c r="DY32" s="655"/>
      <c r="DZ32" s="655"/>
      <c r="EA32" s="655"/>
      <c r="EB32" s="655"/>
      <c r="EC32" s="656"/>
    </row>
    <row r="33" spans="2:133" ht="11.25" customHeight="1">
      <c r="B33" s="620" t="s">
        <v>298</v>
      </c>
      <c r="C33" s="621"/>
      <c r="D33" s="621"/>
      <c r="E33" s="621"/>
      <c r="F33" s="621"/>
      <c r="G33" s="621"/>
      <c r="H33" s="621"/>
      <c r="I33" s="621"/>
      <c r="J33" s="621"/>
      <c r="K33" s="621"/>
      <c r="L33" s="621"/>
      <c r="M33" s="621"/>
      <c r="N33" s="621"/>
      <c r="O33" s="621"/>
      <c r="P33" s="621"/>
      <c r="Q33" s="622"/>
      <c r="R33" s="623">
        <v>833639</v>
      </c>
      <c r="S33" s="624"/>
      <c r="T33" s="624"/>
      <c r="U33" s="624"/>
      <c r="V33" s="624"/>
      <c r="W33" s="624"/>
      <c r="X33" s="624"/>
      <c r="Y33" s="625"/>
      <c r="Z33" s="626">
        <v>5.9</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5781510</v>
      </c>
      <c r="CS33" s="643"/>
      <c r="CT33" s="643"/>
      <c r="CU33" s="643"/>
      <c r="CV33" s="643"/>
      <c r="CW33" s="643"/>
      <c r="CX33" s="643"/>
      <c r="CY33" s="644"/>
      <c r="CZ33" s="657">
        <v>43.5</v>
      </c>
      <c r="DA33" s="658"/>
      <c r="DB33" s="658"/>
      <c r="DC33" s="659"/>
      <c r="DD33" s="632">
        <v>4981327</v>
      </c>
      <c r="DE33" s="643"/>
      <c r="DF33" s="643"/>
      <c r="DG33" s="643"/>
      <c r="DH33" s="643"/>
      <c r="DI33" s="643"/>
      <c r="DJ33" s="643"/>
      <c r="DK33" s="644"/>
      <c r="DL33" s="632">
        <v>4009928</v>
      </c>
      <c r="DM33" s="643"/>
      <c r="DN33" s="643"/>
      <c r="DO33" s="643"/>
      <c r="DP33" s="643"/>
      <c r="DQ33" s="643"/>
      <c r="DR33" s="643"/>
      <c r="DS33" s="643"/>
      <c r="DT33" s="643"/>
      <c r="DU33" s="643"/>
      <c r="DV33" s="644"/>
      <c r="DW33" s="628">
        <v>41.2</v>
      </c>
      <c r="DX33" s="655"/>
      <c r="DY33" s="655"/>
      <c r="DZ33" s="655"/>
      <c r="EA33" s="655"/>
      <c r="EB33" s="655"/>
      <c r="EC33" s="656"/>
    </row>
    <row r="34" spans="2:133" ht="11.25" customHeight="1">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2030296</v>
      </c>
      <c r="CS34" s="624"/>
      <c r="CT34" s="624"/>
      <c r="CU34" s="624"/>
      <c r="CV34" s="624"/>
      <c r="CW34" s="624"/>
      <c r="CX34" s="624"/>
      <c r="CY34" s="625"/>
      <c r="CZ34" s="657">
        <v>15.3</v>
      </c>
      <c r="DA34" s="658"/>
      <c r="DB34" s="658"/>
      <c r="DC34" s="659"/>
      <c r="DD34" s="632">
        <v>1591857</v>
      </c>
      <c r="DE34" s="624"/>
      <c r="DF34" s="624"/>
      <c r="DG34" s="624"/>
      <c r="DH34" s="624"/>
      <c r="DI34" s="624"/>
      <c r="DJ34" s="624"/>
      <c r="DK34" s="625"/>
      <c r="DL34" s="632">
        <v>1444044</v>
      </c>
      <c r="DM34" s="624"/>
      <c r="DN34" s="624"/>
      <c r="DO34" s="624"/>
      <c r="DP34" s="624"/>
      <c r="DQ34" s="624"/>
      <c r="DR34" s="624"/>
      <c r="DS34" s="624"/>
      <c r="DT34" s="624"/>
      <c r="DU34" s="624"/>
      <c r="DV34" s="625"/>
      <c r="DW34" s="628">
        <v>14.9</v>
      </c>
      <c r="DX34" s="655"/>
      <c r="DY34" s="655"/>
      <c r="DZ34" s="655"/>
      <c r="EA34" s="655"/>
      <c r="EB34" s="655"/>
      <c r="EC34" s="656"/>
    </row>
    <row r="35" spans="2:133" ht="11.25" customHeight="1">
      <c r="B35" s="620" t="s">
        <v>304</v>
      </c>
      <c r="C35" s="621"/>
      <c r="D35" s="621"/>
      <c r="E35" s="621"/>
      <c r="F35" s="621"/>
      <c r="G35" s="621"/>
      <c r="H35" s="621"/>
      <c r="I35" s="621"/>
      <c r="J35" s="621"/>
      <c r="K35" s="621"/>
      <c r="L35" s="621"/>
      <c r="M35" s="621"/>
      <c r="N35" s="621"/>
      <c r="O35" s="621"/>
      <c r="P35" s="621"/>
      <c r="Q35" s="622"/>
      <c r="R35" s="623">
        <v>744939</v>
      </c>
      <c r="S35" s="624"/>
      <c r="T35" s="624"/>
      <c r="U35" s="624"/>
      <c r="V35" s="624"/>
      <c r="W35" s="624"/>
      <c r="X35" s="624"/>
      <c r="Y35" s="625"/>
      <c r="Z35" s="626">
        <v>5.3</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1738692</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232779</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67619</v>
      </c>
      <c r="CS35" s="643"/>
      <c r="CT35" s="643"/>
      <c r="CU35" s="643"/>
      <c r="CV35" s="643"/>
      <c r="CW35" s="643"/>
      <c r="CX35" s="643"/>
      <c r="CY35" s="644"/>
      <c r="CZ35" s="657">
        <v>0.5</v>
      </c>
      <c r="DA35" s="658"/>
      <c r="DB35" s="658"/>
      <c r="DC35" s="659"/>
      <c r="DD35" s="632">
        <v>67619</v>
      </c>
      <c r="DE35" s="643"/>
      <c r="DF35" s="643"/>
      <c r="DG35" s="643"/>
      <c r="DH35" s="643"/>
      <c r="DI35" s="643"/>
      <c r="DJ35" s="643"/>
      <c r="DK35" s="644"/>
      <c r="DL35" s="632">
        <v>67619</v>
      </c>
      <c r="DM35" s="643"/>
      <c r="DN35" s="643"/>
      <c r="DO35" s="643"/>
      <c r="DP35" s="643"/>
      <c r="DQ35" s="643"/>
      <c r="DR35" s="643"/>
      <c r="DS35" s="643"/>
      <c r="DT35" s="643"/>
      <c r="DU35" s="643"/>
      <c r="DV35" s="644"/>
      <c r="DW35" s="628">
        <v>0.7</v>
      </c>
      <c r="DX35" s="655"/>
      <c r="DY35" s="655"/>
      <c r="DZ35" s="655"/>
      <c r="EA35" s="655"/>
      <c r="EB35" s="655"/>
      <c r="EC35" s="656"/>
    </row>
    <row r="36" spans="2:133" ht="11.25" customHeight="1">
      <c r="B36" s="666" t="s">
        <v>308</v>
      </c>
      <c r="C36" s="667"/>
      <c r="D36" s="667"/>
      <c r="E36" s="667"/>
      <c r="F36" s="667"/>
      <c r="G36" s="667"/>
      <c r="H36" s="667"/>
      <c r="I36" s="667"/>
      <c r="J36" s="667"/>
      <c r="K36" s="667"/>
      <c r="L36" s="667"/>
      <c r="M36" s="667"/>
      <c r="N36" s="667"/>
      <c r="O36" s="667"/>
      <c r="P36" s="667"/>
      <c r="Q36" s="668"/>
      <c r="R36" s="695">
        <v>14104132</v>
      </c>
      <c r="S36" s="696"/>
      <c r="T36" s="696"/>
      <c r="U36" s="696"/>
      <c r="V36" s="696"/>
      <c r="W36" s="696"/>
      <c r="X36" s="696"/>
      <c r="Y36" s="697"/>
      <c r="Z36" s="698">
        <v>100</v>
      </c>
      <c r="AA36" s="698"/>
      <c r="AB36" s="698"/>
      <c r="AC36" s="698"/>
      <c r="AD36" s="699">
        <v>8977976</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506351</v>
      </c>
      <c r="BA36" s="624"/>
      <c r="BB36" s="624"/>
      <c r="BC36" s="624"/>
      <c r="BD36" s="643"/>
      <c r="BE36" s="643"/>
      <c r="BF36" s="680"/>
      <c r="BG36" s="637" t="s">
        <v>310</v>
      </c>
      <c r="BH36" s="638"/>
      <c r="BI36" s="638"/>
      <c r="BJ36" s="638"/>
      <c r="BK36" s="638"/>
      <c r="BL36" s="638"/>
      <c r="BM36" s="638"/>
      <c r="BN36" s="638"/>
      <c r="BO36" s="638"/>
      <c r="BP36" s="638"/>
      <c r="BQ36" s="638"/>
      <c r="BR36" s="638"/>
      <c r="BS36" s="638"/>
      <c r="BT36" s="638"/>
      <c r="BU36" s="639"/>
      <c r="BV36" s="623">
        <v>166064</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1820673</v>
      </c>
      <c r="CS36" s="624"/>
      <c r="CT36" s="624"/>
      <c r="CU36" s="624"/>
      <c r="CV36" s="624"/>
      <c r="CW36" s="624"/>
      <c r="CX36" s="624"/>
      <c r="CY36" s="625"/>
      <c r="CZ36" s="657">
        <v>13.7</v>
      </c>
      <c r="DA36" s="658"/>
      <c r="DB36" s="658"/>
      <c r="DC36" s="659"/>
      <c r="DD36" s="632">
        <v>1678307</v>
      </c>
      <c r="DE36" s="624"/>
      <c r="DF36" s="624"/>
      <c r="DG36" s="624"/>
      <c r="DH36" s="624"/>
      <c r="DI36" s="624"/>
      <c r="DJ36" s="624"/>
      <c r="DK36" s="625"/>
      <c r="DL36" s="632">
        <v>1351646</v>
      </c>
      <c r="DM36" s="624"/>
      <c r="DN36" s="624"/>
      <c r="DO36" s="624"/>
      <c r="DP36" s="624"/>
      <c r="DQ36" s="624"/>
      <c r="DR36" s="624"/>
      <c r="DS36" s="624"/>
      <c r="DT36" s="624"/>
      <c r="DU36" s="624"/>
      <c r="DV36" s="625"/>
      <c r="DW36" s="628">
        <v>13.9</v>
      </c>
      <c r="DX36" s="655"/>
      <c r="DY36" s="655"/>
      <c r="DZ36" s="655"/>
      <c r="EA36" s="655"/>
      <c r="EB36" s="655"/>
      <c r="EC36" s="656"/>
    </row>
    <row r="37" spans="2:133" ht="11.25" customHeight="1">
      <c r="AQ37" s="702" t="s">
        <v>312</v>
      </c>
      <c r="AR37" s="703"/>
      <c r="AS37" s="703"/>
      <c r="AT37" s="703"/>
      <c r="AU37" s="703"/>
      <c r="AV37" s="703"/>
      <c r="AW37" s="703"/>
      <c r="AX37" s="703"/>
      <c r="AY37" s="704"/>
      <c r="AZ37" s="623">
        <v>10368</v>
      </c>
      <c r="BA37" s="624"/>
      <c r="BB37" s="624"/>
      <c r="BC37" s="624"/>
      <c r="BD37" s="643"/>
      <c r="BE37" s="643"/>
      <c r="BF37" s="680"/>
      <c r="BG37" s="637" t="s">
        <v>313</v>
      </c>
      <c r="BH37" s="638"/>
      <c r="BI37" s="638"/>
      <c r="BJ37" s="638"/>
      <c r="BK37" s="638"/>
      <c r="BL37" s="638"/>
      <c r="BM37" s="638"/>
      <c r="BN37" s="638"/>
      <c r="BO37" s="638"/>
      <c r="BP37" s="638"/>
      <c r="BQ37" s="638"/>
      <c r="BR37" s="638"/>
      <c r="BS37" s="638"/>
      <c r="BT37" s="638"/>
      <c r="BU37" s="639"/>
      <c r="BV37" s="623">
        <v>7204</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1197989</v>
      </c>
      <c r="CS37" s="643"/>
      <c r="CT37" s="643"/>
      <c r="CU37" s="643"/>
      <c r="CV37" s="643"/>
      <c r="CW37" s="643"/>
      <c r="CX37" s="643"/>
      <c r="CY37" s="644"/>
      <c r="CZ37" s="657">
        <v>9</v>
      </c>
      <c r="DA37" s="658"/>
      <c r="DB37" s="658"/>
      <c r="DC37" s="659"/>
      <c r="DD37" s="632">
        <v>1193005</v>
      </c>
      <c r="DE37" s="643"/>
      <c r="DF37" s="643"/>
      <c r="DG37" s="643"/>
      <c r="DH37" s="643"/>
      <c r="DI37" s="643"/>
      <c r="DJ37" s="643"/>
      <c r="DK37" s="644"/>
      <c r="DL37" s="632">
        <v>1049683</v>
      </c>
      <c r="DM37" s="643"/>
      <c r="DN37" s="643"/>
      <c r="DO37" s="643"/>
      <c r="DP37" s="643"/>
      <c r="DQ37" s="643"/>
      <c r="DR37" s="643"/>
      <c r="DS37" s="643"/>
      <c r="DT37" s="643"/>
      <c r="DU37" s="643"/>
      <c r="DV37" s="644"/>
      <c r="DW37" s="628">
        <v>10.8</v>
      </c>
      <c r="DX37" s="655"/>
      <c r="DY37" s="655"/>
      <c r="DZ37" s="655"/>
      <c r="EA37" s="655"/>
      <c r="EB37" s="655"/>
      <c r="EC37" s="656"/>
    </row>
    <row r="38" spans="2:133" ht="11.25" customHeight="1">
      <c r="AQ38" s="702" t="s">
        <v>315</v>
      </c>
      <c r="AR38" s="703"/>
      <c r="AS38" s="703"/>
      <c r="AT38" s="703"/>
      <c r="AU38" s="703"/>
      <c r="AV38" s="703"/>
      <c r="AW38" s="703"/>
      <c r="AX38" s="703"/>
      <c r="AY38" s="704"/>
      <c r="AZ38" s="623">
        <v>6347</v>
      </c>
      <c r="BA38" s="624"/>
      <c r="BB38" s="624"/>
      <c r="BC38" s="624"/>
      <c r="BD38" s="643"/>
      <c r="BE38" s="643"/>
      <c r="BF38" s="680"/>
      <c r="BG38" s="637" t="s">
        <v>316</v>
      </c>
      <c r="BH38" s="638"/>
      <c r="BI38" s="638"/>
      <c r="BJ38" s="638"/>
      <c r="BK38" s="638"/>
      <c r="BL38" s="638"/>
      <c r="BM38" s="638"/>
      <c r="BN38" s="638"/>
      <c r="BO38" s="638"/>
      <c r="BP38" s="638"/>
      <c r="BQ38" s="638"/>
      <c r="BR38" s="638"/>
      <c r="BS38" s="638"/>
      <c r="BT38" s="638"/>
      <c r="BU38" s="639"/>
      <c r="BV38" s="623">
        <v>12212</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1732345</v>
      </c>
      <c r="CS38" s="624"/>
      <c r="CT38" s="624"/>
      <c r="CU38" s="624"/>
      <c r="CV38" s="624"/>
      <c r="CW38" s="624"/>
      <c r="CX38" s="624"/>
      <c r="CY38" s="625"/>
      <c r="CZ38" s="657">
        <v>13</v>
      </c>
      <c r="DA38" s="658"/>
      <c r="DB38" s="658"/>
      <c r="DC38" s="659"/>
      <c r="DD38" s="632">
        <v>1530804</v>
      </c>
      <c r="DE38" s="624"/>
      <c r="DF38" s="624"/>
      <c r="DG38" s="624"/>
      <c r="DH38" s="624"/>
      <c r="DI38" s="624"/>
      <c r="DJ38" s="624"/>
      <c r="DK38" s="625"/>
      <c r="DL38" s="632">
        <v>1146455</v>
      </c>
      <c r="DM38" s="624"/>
      <c r="DN38" s="624"/>
      <c r="DO38" s="624"/>
      <c r="DP38" s="624"/>
      <c r="DQ38" s="624"/>
      <c r="DR38" s="624"/>
      <c r="DS38" s="624"/>
      <c r="DT38" s="624"/>
      <c r="DU38" s="624"/>
      <c r="DV38" s="625"/>
      <c r="DW38" s="628">
        <v>11.8</v>
      </c>
      <c r="DX38" s="655"/>
      <c r="DY38" s="655"/>
      <c r="DZ38" s="655"/>
      <c r="EA38" s="655"/>
      <c r="EB38" s="655"/>
      <c r="EC38" s="656"/>
    </row>
    <row r="39" spans="2:133" ht="11.25" customHeight="1">
      <c r="AQ39" s="702" t="s">
        <v>318</v>
      </c>
      <c r="AR39" s="703"/>
      <c r="AS39" s="703"/>
      <c r="AT39" s="703"/>
      <c r="AU39" s="703"/>
      <c r="AV39" s="703"/>
      <c r="AW39" s="703"/>
      <c r="AX39" s="703"/>
      <c r="AY39" s="704"/>
      <c r="AZ39" s="623" t="s">
        <v>109</v>
      </c>
      <c r="BA39" s="624"/>
      <c r="BB39" s="624"/>
      <c r="BC39" s="624"/>
      <c r="BD39" s="643"/>
      <c r="BE39" s="643"/>
      <c r="BF39" s="680"/>
      <c r="BG39" s="708" t="s">
        <v>319</v>
      </c>
      <c r="BH39" s="709"/>
      <c r="BI39" s="709"/>
      <c r="BJ39" s="709"/>
      <c r="BK39" s="709"/>
      <c r="BL39" s="187"/>
      <c r="BM39" s="638" t="s">
        <v>320</v>
      </c>
      <c r="BN39" s="638"/>
      <c r="BO39" s="638"/>
      <c r="BP39" s="638"/>
      <c r="BQ39" s="638"/>
      <c r="BR39" s="638"/>
      <c r="BS39" s="638"/>
      <c r="BT39" s="638"/>
      <c r="BU39" s="639"/>
      <c r="BV39" s="623">
        <v>96</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115777</v>
      </c>
      <c r="CS39" s="643"/>
      <c r="CT39" s="643"/>
      <c r="CU39" s="643"/>
      <c r="CV39" s="643"/>
      <c r="CW39" s="643"/>
      <c r="CX39" s="643"/>
      <c r="CY39" s="644"/>
      <c r="CZ39" s="657">
        <v>0.9</v>
      </c>
      <c r="DA39" s="658"/>
      <c r="DB39" s="658"/>
      <c r="DC39" s="659"/>
      <c r="DD39" s="632">
        <v>112576</v>
      </c>
      <c r="DE39" s="643"/>
      <c r="DF39" s="643"/>
      <c r="DG39" s="643"/>
      <c r="DH39" s="643"/>
      <c r="DI39" s="643"/>
      <c r="DJ39" s="643"/>
      <c r="DK39" s="644"/>
      <c r="DL39" s="632" t="s">
        <v>109</v>
      </c>
      <c r="DM39" s="643"/>
      <c r="DN39" s="643"/>
      <c r="DO39" s="643"/>
      <c r="DP39" s="643"/>
      <c r="DQ39" s="643"/>
      <c r="DR39" s="643"/>
      <c r="DS39" s="643"/>
      <c r="DT39" s="643"/>
      <c r="DU39" s="643"/>
      <c r="DV39" s="644"/>
      <c r="DW39" s="628" t="s">
        <v>109</v>
      </c>
      <c r="DX39" s="655"/>
      <c r="DY39" s="655"/>
      <c r="DZ39" s="655"/>
      <c r="EA39" s="655"/>
      <c r="EB39" s="655"/>
      <c r="EC39" s="65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300712</v>
      </c>
      <c r="BA40" s="624"/>
      <c r="BB40" s="624"/>
      <c r="BC40" s="624"/>
      <c r="BD40" s="643"/>
      <c r="BE40" s="643"/>
      <c r="BF40" s="680"/>
      <c r="BG40" s="708"/>
      <c r="BH40" s="709"/>
      <c r="BI40" s="709"/>
      <c r="BJ40" s="709"/>
      <c r="BK40" s="709"/>
      <c r="BL40" s="187"/>
      <c r="BM40" s="638" t="s">
        <v>323</v>
      </c>
      <c r="BN40" s="638"/>
      <c r="BO40" s="638"/>
      <c r="BP40" s="638"/>
      <c r="BQ40" s="638"/>
      <c r="BR40" s="638"/>
      <c r="BS40" s="638"/>
      <c r="BT40" s="638"/>
      <c r="BU40" s="639"/>
      <c r="BV40" s="623">
        <v>83</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14800</v>
      </c>
      <c r="CS40" s="624"/>
      <c r="CT40" s="624"/>
      <c r="CU40" s="624"/>
      <c r="CV40" s="624"/>
      <c r="CW40" s="624"/>
      <c r="CX40" s="624"/>
      <c r="CY40" s="625"/>
      <c r="CZ40" s="657">
        <v>0.1</v>
      </c>
      <c r="DA40" s="658"/>
      <c r="DB40" s="658"/>
      <c r="DC40" s="659"/>
      <c r="DD40" s="632">
        <v>164</v>
      </c>
      <c r="DE40" s="624"/>
      <c r="DF40" s="624"/>
      <c r="DG40" s="624"/>
      <c r="DH40" s="624"/>
      <c r="DI40" s="624"/>
      <c r="DJ40" s="624"/>
      <c r="DK40" s="625"/>
      <c r="DL40" s="632">
        <v>164</v>
      </c>
      <c r="DM40" s="624"/>
      <c r="DN40" s="624"/>
      <c r="DO40" s="624"/>
      <c r="DP40" s="624"/>
      <c r="DQ40" s="624"/>
      <c r="DR40" s="624"/>
      <c r="DS40" s="624"/>
      <c r="DT40" s="624"/>
      <c r="DU40" s="624"/>
      <c r="DV40" s="625"/>
      <c r="DW40" s="628">
        <v>0</v>
      </c>
      <c r="DX40" s="655"/>
      <c r="DY40" s="655"/>
      <c r="DZ40" s="655"/>
      <c r="EA40" s="655"/>
      <c r="EB40" s="655"/>
      <c r="EC40" s="65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325</v>
      </c>
      <c r="AR41" s="646"/>
      <c r="AS41" s="646"/>
      <c r="AT41" s="646"/>
      <c r="AU41" s="646"/>
      <c r="AV41" s="646"/>
      <c r="AW41" s="646"/>
      <c r="AX41" s="646"/>
      <c r="AY41" s="647"/>
      <c r="AZ41" s="695">
        <v>914914</v>
      </c>
      <c r="BA41" s="696"/>
      <c r="BB41" s="696"/>
      <c r="BC41" s="696"/>
      <c r="BD41" s="691"/>
      <c r="BE41" s="691"/>
      <c r="BF41" s="693"/>
      <c r="BG41" s="710"/>
      <c r="BH41" s="711"/>
      <c r="BI41" s="711"/>
      <c r="BJ41" s="711"/>
      <c r="BK41" s="711"/>
      <c r="BL41" s="189"/>
      <c r="BM41" s="646" t="s">
        <v>326</v>
      </c>
      <c r="BN41" s="646"/>
      <c r="BO41" s="646"/>
      <c r="BP41" s="646"/>
      <c r="BQ41" s="646"/>
      <c r="BR41" s="646"/>
      <c r="BS41" s="646"/>
      <c r="BT41" s="646"/>
      <c r="BU41" s="647"/>
      <c r="BV41" s="695">
        <v>293</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276</v>
      </c>
      <c r="CS41" s="643"/>
      <c r="CT41" s="643"/>
      <c r="CU41" s="643"/>
      <c r="CV41" s="643"/>
      <c r="CW41" s="643"/>
      <c r="CX41" s="643"/>
      <c r="CY41" s="644"/>
      <c r="CZ41" s="657" t="s">
        <v>276</v>
      </c>
      <c r="DA41" s="658"/>
      <c r="DB41" s="658"/>
      <c r="DC41" s="659"/>
      <c r="DD41" s="632" t="s">
        <v>276</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1225944</v>
      </c>
      <c r="CS42" s="624"/>
      <c r="CT42" s="624"/>
      <c r="CU42" s="624"/>
      <c r="CV42" s="624"/>
      <c r="CW42" s="624"/>
      <c r="CX42" s="624"/>
      <c r="CY42" s="625"/>
      <c r="CZ42" s="657">
        <v>9.1999999999999993</v>
      </c>
      <c r="DA42" s="706"/>
      <c r="DB42" s="706"/>
      <c r="DC42" s="707"/>
      <c r="DD42" s="632">
        <v>818556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67548</v>
      </c>
      <c r="CS43" s="643"/>
      <c r="CT43" s="643"/>
      <c r="CU43" s="643"/>
      <c r="CV43" s="643"/>
      <c r="CW43" s="643"/>
      <c r="CX43" s="643"/>
      <c r="CY43" s="644"/>
      <c r="CZ43" s="657">
        <v>0.5</v>
      </c>
      <c r="DA43" s="658"/>
      <c r="DB43" s="658"/>
      <c r="DC43" s="659"/>
      <c r="DD43" s="632">
        <v>67548</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1225944</v>
      </c>
      <c r="CS44" s="624"/>
      <c r="CT44" s="624"/>
      <c r="CU44" s="624"/>
      <c r="CV44" s="624"/>
      <c r="CW44" s="624"/>
      <c r="CX44" s="624"/>
      <c r="CY44" s="625"/>
      <c r="CZ44" s="657">
        <v>9.1999999999999993</v>
      </c>
      <c r="DA44" s="706"/>
      <c r="DB44" s="706"/>
      <c r="DC44" s="707"/>
      <c r="DD44" s="632">
        <v>818556</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359684</v>
      </c>
      <c r="CS45" s="643"/>
      <c r="CT45" s="643"/>
      <c r="CU45" s="643"/>
      <c r="CV45" s="643"/>
      <c r="CW45" s="643"/>
      <c r="CX45" s="643"/>
      <c r="CY45" s="644"/>
      <c r="CZ45" s="657">
        <v>2.7</v>
      </c>
      <c r="DA45" s="658"/>
      <c r="DB45" s="658"/>
      <c r="DC45" s="659"/>
      <c r="DD45" s="632">
        <v>26173</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811295</v>
      </c>
      <c r="CS46" s="624"/>
      <c r="CT46" s="624"/>
      <c r="CU46" s="624"/>
      <c r="CV46" s="624"/>
      <c r="CW46" s="624"/>
      <c r="CX46" s="624"/>
      <c r="CY46" s="625"/>
      <c r="CZ46" s="657">
        <v>6.1</v>
      </c>
      <c r="DA46" s="706"/>
      <c r="DB46" s="706"/>
      <c r="DC46" s="707"/>
      <c r="DD46" s="632">
        <v>772290</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t="s">
        <v>118</v>
      </c>
      <c r="CS47" s="643"/>
      <c r="CT47" s="643"/>
      <c r="CU47" s="643"/>
      <c r="CV47" s="643"/>
      <c r="CW47" s="643"/>
      <c r="CX47" s="643"/>
      <c r="CY47" s="644"/>
      <c r="CZ47" s="657" t="s">
        <v>118</v>
      </c>
      <c r="DA47" s="658"/>
      <c r="DB47" s="658"/>
      <c r="DC47" s="659"/>
      <c r="DD47" s="632" t="s">
        <v>118</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13298591</v>
      </c>
      <c r="CS49" s="691"/>
      <c r="CT49" s="691"/>
      <c r="CU49" s="691"/>
      <c r="CV49" s="691"/>
      <c r="CW49" s="691"/>
      <c r="CX49" s="691"/>
      <c r="CY49" s="718"/>
      <c r="CZ49" s="719">
        <v>100</v>
      </c>
      <c r="DA49" s="720"/>
      <c r="DB49" s="720"/>
      <c r="DC49" s="721"/>
      <c r="DD49" s="722">
        <v>10035993</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3" zoomScale="70" zoomScaleNormal="25" zoomScaleSheetLayoutView="70" workbookViewId="0">
      <selection activeCell="AP23" sqref="AP23:AT2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13864</v>
      </c>
      <c r="R7" s="753"/>
      <c r="S7" s="753"/>
      <c r="T7" s="753"/>
      <c r="U7" s="753"/>
      <c r="V7" s="753">
        <v>13210</v>
      </c>
      <c r="W7" s="753"/>
      <c r="X7" s="753"/>
      <c r="Y7" s="753"/>
      <c r="Z7" s="753"/>
      <c r="AA7" s="753">
        <v>654</v>
      </c>
      <c r="AB7" s="753"/>
      <c r="AC7" s="753"/>
      <c r="AD7" s="753"/>
      <c r="AE7" s="754"/>
      <c r="AF7" s="755">
        <v>539</v>
      </c>
      <c r="AG7" s="756"/>
      <c r="AH7" s="756"/>
      <c r="AI7" s="756"/>
      <c r="AJ7" s="757"/>
      <c r="AK7" s="792">
        <v>87</v>
      </c>
      <c r="AL7" s="793"/>
      <c r="AM7" s="793"/>
      <c r="AN7" s="793"/>
      <c r="AO7" s="793"/>
      <c r="AP7" s="793">
        <v>11366</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546</v>
      </c>
      <c r="BS7" s="796" t="s">
        <v>544</v>
      </c>
      <c r="BT7" s="797"/>
      <c r="BU7" s="797"/>
      <c r="BV7" s="797"/>
      <c r="BW7" s="797"/>
      <c r="BX7" s="797"/>
      <c r="BY7" s="797"/>
      <c r="BZ7" s="797"/>
      <c r="CA7" s="797"/>
      <c r="CB7" s="797"/>
      <c r="CC7" s="797"/>
      <c r="CD7" s="797"/>
      <c r="CE7" s="797"/>
      <c r="CF7" s="797"/>
      <c r="CG7" s="798"/>
      <c r="CH7" s="789">
        <v>-8.5999999999999993E-2</v>
      </c>
      <c r="CI7" s="790"/>
      <c r="CJ7" s="790"/>
      <c r="CK7" s="790"/>
      <c r="CL7" s="791"/>
      <c r="CM7" s="789">
        <v>4</v>
      </c>
      <c r="CN7" s="790"/>
      <c r="CO7" s="790"/>
      <c r="CP7" s="790"/>
      <c r="CQ7" s="791"/>
      <c r="CR7" s="789">
        <v>2</v>
      </c>
      <c r="CS7" s="790"/>
      <c r="CT7" s="790"/>
      <c r="CU7" s="790"/>
      <c r="CV7" s="791"/>
      <c r="CW7" s="789"/>
      <c r="CX7" s="790"/>
      <c r="CY7" s="790"/>
      <c r="CZ7" s="790"/>
      <c r="DA7" s="791"/>
      <c r="DB7" s="789">
        <v>258</v>
      </c>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545</v>
      </c>
      <c r="BT8" s="787"/>
      <c r="BU8" s="787"/>
      <c r="BV8" s="787"/>
      <c r="BW8" s="787"/>
      <c r="BX8" s="787"/>
      <c r="BY8" s="787"/>
      <c r="BZ8" s="787"/>
      <c r="CA8" s="787"/>
      <c r="CB8" s="787"/>
      <c r="CC8" s="787"/>
      <c r="CD8" s="787"/>
      <c r="CE8" s="787"/>
      <c r="CF8" s="787"/>
      <c r="CG8" s="788"/>
      <c r="CH8" s="799">
        <v>7</v>
      </c>
      <c r="CI8" s="800"/>
      <c r="CJ8" s="800"/>
      <c r="CK8" s="800"/>
      <c r="CL8" s="801"/>
      <c r="CM8" s="799">
        <v>8</v>
      </c>
      <c r="CN8" s="800"/>
      <c r="CO8" s="800"/>
      <c r="CP8" s="800"/>
      <c r="CQ8" s="801"/>
      <c r="CR8" s="799">
        <v>3</v>
      </c>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v>13864</v>
      </c>
      <c r="R23" s="812"/>
      <c r="S23" s="812"/>
      <c r="T23" s="812"/>
      <c r="U23" s="812"/>
      <c r="V23" s="812">
        <v>13210</v>
      </c>
      <c r="W23" s="812"/>
      <c r="X23" s="812"/>
      <c r="Y23" s="812"/>
      <c r="Z23" s="812"/>
      <c r="AA23" s="812">
        <v>654</v>
      </c>
      <c r="AB23" s="812"/>
      <c r="AC23" s="812"/>
      <c r="AD23" s="812"/>
      <c r="AE23" s="813"/>
      <c r="AF23" s="814">
        <v>539</v>
      </c>
      <c r="AG23" s="812"/>
      <c r="AH23" s="812"/>
      <c r="AI23" s="812"/>
      <c r="AJ23" s="815"/>
      <c r="AK23" s="816"/>
      <c r="AL23" s="817"/>
      <c r="AM23" s="817"/>
      <c r="AN23" s="817"/>
      <c r="AO23" s="817"/>
      <c r="AP23" s="812">
        <v>11366</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375</v>
      </c>
      <c r="C28" s="750"/>
      <c r="D28" s="750"/>
      <c r="E28" s="750"/>
      <c r="F28" s="750"/>
      <c r="G28" s="750"/>
      <c r="H28" s="750"/>
      <c r="I28" s="750"/>
      <c r="J28" s="750"/>
      <c r="K28" s="750"/>
      <c r="L28" s="750"/>
      <c r="M28" s="750"/>
      <c r="N28" s="750"/>
      <c r="O28" s="750"/>
      <c r="P28" s="751"/>
      <c r="Q28" s="840">
        <v>6051</v>
      </c>
      <c r="R28" s="841"/>
      <c r="S28" s="841"/>
      <c r="T28" s="841"/>
      <c r="U28" s="841"/>
      <c r="V28" s="841">
        <v>5818</v>
      </c>
      <c r="W28" s="841"/>
      <c r="X28" s="841"/>
      <c r="Y28" s="841"/>
      <c r="Z28" s="841"/>
      <c r="AA28" s="841">
        <v>233</v>
      </c>
      <c r="AB28" s="841"/>
      <c r="AC28" s="841"/>
      <c r="AD28" s="841"/>
      <c r="AE28" s="842"/>
      <c r="AF28" s="843">
        <v>233</v>
      </c>
      <c r="AG28" s="841"/>
      <c r="AH28" s="841"/>
      <c r="AI28" s="841"/>
      <c r="AJ28" s="844"/>
      <c r="AK28" s="845">
        <v>232</v>
      </c>
      <c r="AL28" s="836"/>
      <c r="AM28" s="836"/>
      <c r="AN28" s="836"/>
      <c r="AO28" s="836"/>
      <c r="AP28" s="836"/>
      <c r="AQ28" s="836"/>
      <c r="AR28" s="836"/>
      <c r="AS28" s="836"/>
      <c r="AT28" s="836"/>
      <c r="AU28" s="836"/>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376</v>
      </c>
      <c r="C29" s="774"/>
      <c r="D29" s="774"/>
      <c r="E29" s="774"/>
      <c r="F29" s="774"/>
      <c r="G29" s="774"/>
      <c r="H29" s="774"/>
      <c r="I29" s="774"/>
      <c r="J29" s="774"/>
      <c r="K29" s="774"/>
      <c r="L29" s="774"/>
      <c r="M29" s="774"/>
      <c r="N29" s="774"/>
      <c r="O29" s="774"/>
      <c r="P29" s="775"/>
      <c r="Q29" s="776">
        <v>2842</v>
      </c>
      <c r="R29" s="777"/>
      <c r="S29" s="777"/>
      <c r="T29" s="777"/>
      <c r="U29" s="777"/>
      <c r="V29" s="777">
        <v>2732</v>
      </c>
      <c r="W29" s="777"/>
      <c r="X29" s="777"/>
      <c r="Y29" s="777"/>
      <c r="Z29" s="777"/>
      <c r="AA29" s="777">
        <v>110</v>
      </c>
      <c r="AB29" s="777"/>
      <c r="AC29" s="777"/>
      <c r="AD29" s="777"/>
      <c r="AE29" s="778"/>
      <c r="AF29" s="779">
        <v>110</v>
      </c>
      <c r="AG29" s="780"/>
      <c r="AH29" s="780"/>
      <c r="AI29" s="780"/>
      <c r="AJ29" s="781"/>
      <c r="AK29" s="848">
        <v>376</v>
      </c>
      <c r="AL29" s="849"/>
      <c r="AM29" s="849"/>
      <c r="AN29" s="849"/>
      <c r="AO29" s="849"/>
      <c r="AP29" s="849"/>
      <c r="AQ29" s="849"/>
      <c r="AR29" s="849"/>
      <c r="AS29" s="849"/>
      <c r="AT29" s="849"/>
      <c r="AU29" s="849"/>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377</v>
      </c>
      <c r="C30" s="774"/>
      <c r="D30" s="774"/>
      <c r="E30" s="774"/>
      <c r="F30" s="774"/>
      <c r="G30" s="774"/>
      <c r="H30" s="774"/>
      <c r="I30" s="774"/>
      <c r="J30" s="774"/>
      <c r="K30" s="774"/>
      <c r="L30" s="774"/>
      <c r="M30" s="774"/>
      <c r="N30" s="774"/>
      <c r="O30" s="774"/>
      <c r="P30" s="775"/>
      <c r="Q30" s="776">
        <v>511</v>
      </c>
      <c r="R30" s="777"/>
      <c r="S30" s="777"/>
      <c r="T30" s="777"/>
      <c r="U30" s="777"/>
      <c r="V30" s="777">
        <v>508</v>
      </c>
      <c r="W30" s="777"/>
      <c r="X30" s="777"/>
      <c r="Y30" s="777"/>
      <c r="Z30" s="777"/>
      <c r="AA30" s="777">
        <v>3</v>
      </c>
      <c r="AB30" s="777"/>
      <c r="AC30" s="777"/>
      <c r="AD30" s="777"/>
      <c r="AE30" s="778"/>
      <c r="AF30" s="779">
        <v>3</v>
      </c>
      <c r="AG30" s="780"/>
      <c r="AH30" s="780"/>
      <c r="AI30" s="780"/>
      <c r="AJ30" s="781"/>
      <c r="AK30" s="848">
        <v>93</v>
      </c>
      <c r="AL30" s="849"/>
      <c r="AM30" s="849"/>
      <c r="AN30" s="849"/>
      <c r="AO30" s="849"/>
      <c r="AP30" s="849"/>
      <c r="AQ30" s="849"/>
      <c r="AR30" s="849"/>
      <c r="AS30" s="849"/>
      <c r="AT30" s="849"/>
      <c r="AU30" s="849"/>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378</v>
      </c>
      <c r="C31" s="774"/>
      <c r="D31" s="774"/>
      <c r="E31" s="774"/>
      <c r="F31" s="774"/>
      <c r="G31" s="774"/>
      <c r="H31" s="774"/>
      <c r="I31" s="774"/>
      <c r="J31" s="774"/>
      <c r="K31" s="774"/>
      <c r="L31" s="774"/>
      <c r="M31" s="774"/>
      <c r="N31" s="774"/>
      <c r="O31" s="774"/>
      <c r="P31" s="775"/>
      <c r="Q31" s="776">
        <v>1042</v>
      </c>
      <c r="R31" s="777"/>
      <c r="S31" s="777"/>
      <c r="T31" s="777"/>
      <c r="U31" s="777"/>
      <c r="V31" s="777">
        <v>903</v>
      </c>
      <c r="W31" s="777"/>
      <c r="X31" s="777"/>
      <c r="Y31" s="777"/>
      <c r="Z31" s="777"/>
      <c r="AA31" s="777">
        <v>139</v>
      </c>
      <c r="AB31" s="777"/>
      <c r="AC31" s="777"/>
      <c r="AD31" s="777"/>
      <c r="AE31" s="778"/>
      <c r="AF31" s="779">
        <v>1266</v>
      </c>
      <c r="AG31" s="780"/>
      <c r="AH31" s="780"/>
      <c r="AI31" s="780"/>
      <c r="AJ31" s="781"/>
      <c r="AK31" s="848">
        <v>5</v>
      </c>
      <c r="AL31" s="849"/>
      <c r="AM31" s="849"/>
      <c r="AN31" s="849"/>
      <c r="AO31" s="849"/>
      <c r="AP31" s="849">
        <v>2020</v>
      </c>
      <c r="AQ31" s="849"/>
      <c r="AR31" s="849"/>
      <c r="AS31" s="849"/>
      <c r="AT31" s="849"/>
      <c r="AU31" s="849">
        <v>2</v>
      </c>
      <c r="AV31" s="849"/>
      <c r="AW31" s="849"/>
      <c r="AX31" s="849"/>
      <c r="AY31" s="849"/>
      <c r="AZ31" s="850"/>
      <c r="BA31" s="850"/>
      <c r="BB31" s="850"/>
      <c r="BC31" s="850"/>
      <c r="BD31" s="850"/>
      <c r="BE31" s="846" t="s">
        <v>379</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380</v>
      </c>
      <c r="C32" s="774"/>
      <c r="D32" s="774"/>
      <c r="E32" s="774"/>
      <c r="F32" s="774"/>
      <c r="G32" s="774"/>
      <c r="H32" s="774"/>
      <c r="I32" s="774"/>
      <c r="J32" s="774"/>
      <c r="K32" s="774"/>
      <c r="L32" s="774"/>
      <c r="M32" s="774"/>
      <c r="N32" s="774"/>
      <c r="O32" s="774"/>
      <c r="P32" s="775"/>
      <c r="Q32" s="776">
        <v>1186</v>
      </c>
      <c r="R32" s="777"/>
      <c r="S32" s="777"/>
      <c r="T32" s="777"/>
      <c r="U32" s="777"/>
      <c r="V32" s="777">
        <v>1138</v>
      </c>
      <c r="W32" s="777"/>
      <c r="X32" s="777"/>
      <c r="Y32" s="777"/>
      <c r="Z32" s="777"/>
      <c r="AA32" s="777">
        <v>48</v>
      </c>
      <c r="AB32" s="777"/>
      <c r="AC32" s="777"/>
      <c r="AD32" s="777"/>
      <c r="AE32" s="778"/>
      <c r="AF32" s="779">
        <v>31</v>
      </c>
      <c r="AG32" s="780"/>
      <c r="AH32" s="780"/>
      <c r="AI32" s="780"/>
      <c r="AJ32" s="781"/>
      <c r="AK32" s="848">
        <v>446</v>
      </c>
      <c r="AL32" s="849"/>
      <c r="AM32" s="849"/>
      <c r="AN32" s="849"/>
      <c r="AO32" s="849"/>
      <c r="AP32" s="849">
        <v>6375</v>
      </c>
      <c r="AQ32" s="849"/>
      <c r="AR32" s="849"/>
      <c r="AS32" s="849"/>
      <c r="AT32" s="849"/>
      <c r="AU32" s="849">
        <v>3379</v>
      </c>
      <c r="AV32" s="849"/>
      <c r="AW32" s="849"/>
      <c r="AX32" s="849"/>
      <c r="AY32" s="849"/>
      <c r="AZ32" s="850"/>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382</v>
      </c>
      <c r="C33" s="774"/>
      <c r="D33" s="774"/>
      <c r="E33" s="774"/>
      <c r="F33" s="774"/>
      <c r="G33" s="774"/>
      <c r="H33" s="774"/>
      <c r="I33" s="774"/>
      <c r="J33" s="774"/>
      <c r="K33" s="774"/>
      <c r="L33" s="774"/>
      <c r="M33" s="774"/>
      <c r="N33" s="774"/>
      <c r="O33" s="774"/>
      <c r="P33" s="775"/>
      <c r="Q33" s="776">
        <v>82</v>
      </c>
      <c r="R33" s="777"/>
      <c r="S33" s="777"/>
      <c r="T33" s="777"/>
      <c r="U33" s="777"/>
      <c r="V33" s="777">
        <v>79</v>
      </c>
      <c r="W33" s="777"/>
      <c r="X33" s="777"/>
      <c r="Y33" s="777"/>
      <c r="Z33" s="777"/>
      <c r="AA33" s="777">
        <v>3</v>
      </c>
      <c r="AB33" s="777"/>
      <c r="AC33" s="777"/>
      <c r="AD33" s="777"/>
      <c r="AE33" s="778"/>
      <c r="AF33" s="779">
        <v>3</v>
      </c>
      <c r="AG33" s="780"/>
      <c r="AH33" s="780"/>
      <c r="AI33" s="780"/>
      <c r="AJ33" s="781"/>
      <c r="AK33" s="848">
        <v>60</v>
      </c>
      <c r="AL33" s="849"/>
      <c r="AM33" s="849"/>
      <c r="AN33" s="849"/>
      <c r="AO33" s="849"/>
      <c r="AP33" s="849">
        <v>606</v>
      </c>
      <c r="AQ33" s="849"/>
      <c r="AR33" s="849"/>
      <c r="AS33" s="849"/>
      <c r="AT33" s="849"/>
      <c r="AU33" s="849">
        <v>459</v>
      </c>
      <c r="AV33" s="849"/>
      <c r="AW33" s="849"/>
      <c r="AX33" s="849"/>
      <c r="AY33" s="849"/>
      <c r="AZ33" s="850"/>
      <c r="BA33" s="850"/>
      <c r="BB33" s="850"/>
      <c r="BC33" s="850"/>
      <c r="BD33" s="850"/>
      <c r="BE33" s="846" t="s">
        <v>381</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383</v>
      </c>
      <c r="C34" s="774"/>
      <c r="D34" s="774"/>
      <c r="E34" s="774"/>
      <c r="F34" s="774"/>
      <c r="G34" s="774"/>
      <c r="H34" s="774"/>
      <c r="I34" s="774"/>
      <c r="J34" s="774"/>
      <c r="K34" s="774"/>
      <c r="L34" s="774"/>
      <c r="M34" s="774"/>
      <c r="N34" s="774"/>
      <c r="O34" s="774"/>
      <c r="P34" s="775"/>
      <c r="Q34" s="776">
        <v>234</v>
      </c>
      <c r="R34" s="777"/>
      <c r="S34" s="777"/>
      <c r="T34" s="777"/>
      <c r="U34" s="777"/>
      <c r="V34" s="777">
        <v>96</v>
      </c>
      <c r="W34" s="777"/>
      <c r="X34" s="777"/>
      <c r="Y34" s="777"/>
      <c r="Z34" s="777"/>
      <c r="AA34" s="777"/>
      <c r="AB34" s="777"/>
      <c r="AC34" s="777"/>
      <c r="AD34" s="777"/>
      <c r="AE34" s="778"/>
      <c r="AF34" s="779">
        <v>30</v>
      </c>
      <c r="AG34" s="780"/>
      <c r="AH34" s="780"/>
      <c r="AI34" s="780"/>
      <c r="AJ34" s="781"/>
      <c r="AK34" s="848">
        <v>28</v>
      </c>
      <c r="AL34" s="849"/>
      <c r="AM34" s="849"/>
      <c r="AN34" s="849"/>
      <c r="AO34" s="849"/>
      <c r="AP34" s="849">
        <v>0</v>
      </c>
      <c r="AQ34" s="849"/>
      <c r="AR34" s="849"/>
      <c r="AS34" s="849"/>
      <c r="AT34" s="849"/>
      <c r="AU34" s="849">
        <v>0</v>
      </c>
      <c r="AV34" s="849"/>
      <c r="AW34" s="849"/>
      <c r="AX34" s="849"/>
      <c r="AY34" s="849"/>
      <c r="AZ34" s="850"/>
      <c r="BA34" s="850"/>
      <c r="BB34" s="850"/>
      <c r="BC34" s="850"/>
      <c r="BD34" s="850"/>
      <c r="BE34" s="846" t="s">
        <v>381</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384</v>
      </c>
      <c r="C35" s="774"/>
      <c r="D35" s="774"/>
      <c r="E35" s="774"/>
      <c r="F35" s="774"/>
      <c r="G35" s="774"/>
      <c r="H35" s="774"/>
      <c r="I35" s="774"/>
      <c r="J35" s="774"/>
      <c r="K35" s="774"/>
      <c r="L35" s="774"/>
      <c r="M35" s="774"/>
      <c r="N35" s="774"/>
      <c r="O35" s="774"/>
      <c r="P35" s="775"/>
      <c r="Q35" s="776">
        <v>220</v>
      </c>
      <c r="R35" s="777"/>
      <c r="S35" s="777"/>
      <c r="T35" s="777"/>
      <c r="U35" s="777"/>
      <c r="V35" s="777">
        <v>205</v>
      </c>
      <c r="W35" s="777"/>
      <c r="X35" s="777"/>
      <c r="Y35" s="777"/>
      <c r="Z35" s="777"/>
      <c r="AA35" s="777"/>
      <c r="AB35" s="777"/>
      <c r="AC35" s="777"/>
      <c r="AD35" s="777"/>
      <c r="AE35" s="778"/>
      <c r="AF35" s="779">
        <v>9</v>
      </c>
      <c r="AG35" s="780"/>
      <c r="AH35" s="780"/>
      <c r="AI35" s="780"/>
      <c r="AJ35" s="781"/>
      <c r="AK35" s="848">
        <v>85</v>
      </c>
      <c r="AL35" s="849"/>
      <c r="AM35" s="849"/>
      <c r="AN35" s="849"/>
      <c r="AO35" s="849"/>
      <c r="AP35" s="849">
        <v>0</v>
      </c>
      <c r="AQ35" s="849"/>
      <c r="AR35" s="849"/>
      <c r="AS35" s="849"/>
      <c r="AT35" s="849"/>
      <c r="AU35" s="849">
        <v>0</v>
      </c>
      <c r="AV35" s="849"/>
      <c r="AW35" s="849"/>
      <c r="AX35" s="849"/>
      <c r="AY35" s="849"/>
      <c r="AZ35" s="850"/>
      <c r="BA35" s="850"/>
      <c r="BB35" s="850"/>
      <c r="BC35" s="850"/>
      <c r="BD35" s="850"/>
      <c r="BE35" s="846" t="s">
        <v>381</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385</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386</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1684</v>
      </c>
      <c r="AG63" s="860"/>
      <c r="AH63" s="860"/>
      <c r="AI63" s="860"/>
      <c r="AJ63" s="861"/>
      <c r="AK63" s="862"/>
      <c r="AL63" s="857"/>
      <c r="AM63" s="857"/>
      <c r="AN63" s="857"/>
      <c r="AO63" s="857"/>
      <c r="AP63" s="860">
        <v>9001</v>
      </c>
      <c r="AQ63" s="860"/>
      <c r="AR63" s="860"/>
      <c r="AS63" s="860"/>
      <c r="AT63" s="860"/>
      <c r="AU63" s="860">
        <v>3840</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388</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389</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536</v>
      </c>
      <c r="C68" s="888"/>
      <c r="D68" s="888"/>
      <c r="E68" s="888"/>
      <c r="F68" s="888"/>
      <c r="G68" s="888"/>
      <c r="H68" s="888"/>
      <c r="I68" s="888"/>
      <c r="J68" s="888"/>
      <c r="K68" s="888"/>
      <c r="L68" s="888"/>
      <c r="M68" s="888"/>
      <c r="N68" s="888"/>
      <c r="O68" s="888"/>
      <c r="P68" s="889"/>
      <c r="Q68" s="890">
        <v>2168</v>
      </c>
      <c r="R68" s="884"/>
      <c r="S68" s="884"/>
      <c r="T68" s="884"/>
      <c r="U68" s="884"/>
      <c r="V68" s="884">
        <v>2104</v>
      </c>
      <c r="W68" s="884"/>
      <c r="X68" s="884"/>
      <c r="Y68" s="884"/>
      <c r="Z68" s="884"/>
      <c r="AA68" s="884">
        <v>63</v>
      </c>
      <c r="AB68" s="884"/>
      <c r="AC68" s="884"/>
      <c r="AD68" s="884"/>
      <c r="AE68" s="884"/>
      <c r="AF68" s="884">
        <v>63</v>
      </c>
      <c r="AG68" s="884"/>
      <c r="AH68" s="884"/>
      <c r="AI68" s="884"/>
      <c r="AJ68" s="884"/>
      <c r="AK68" s="884">
        <v>0</v>
      </c>
      <c r="AL68" s="884"/>
      <c r="AM68" s="884"/>
      <c r="AN68" s="884"/>
      <c r="AO68" s="884"/>
      <c r="AP68" s="884">
        <v>1682</v>
      </c>
      <c r="AQ68" s="884"/>
      <c r="AR68" s="884"/>
      <c r="AS68" s="884"/>
      <c r="AT68" s="884"/>
      <c r="AU68" s="884">
        <v>534</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537</v>
      </c>
      <c r="C69" s="892"/>
      <c r="D69" s="892"/>
      <c r="E69" s="892"/>
      <c r="F69" s="892"/>
      <c r="G69" s="892"/>
      <c r="H69" s="892"/>
      <c r="I69" s="892"/>
      <c r="J69" s="892"/>
      <c r="K69" s="892"/>
      <c r="L69" s="892"/>
      <c r="M69" s="892"/>
      <c r="N69" s="892"/>
      <c r="O69" s="892"/>
      <c r="P69" s="893"/>
      <c r="Q69" s="894">
        <v>443</v>
      </c>
      <c r="R69" s="849"/>
      <c r="S69" s="849"/>
      <c r="T69" s="849"/>
      <c r="U69" s="849"/>
      <c r="V69" s="849">
        <v>421</v>
      </c>
      <c r="W69" s="849"/>
      <c r="X69" s="849"/>
      <c r="Y69" s="849"/>
      <c r="Z69" s="849"/>
      <c r="AA69" s="849">
        <v>22</v>
      </c>
      <c r="AB69" s="849"/>
      <c r="AC69" s="849"/>
      <c r="AD69" s="849"/>
      <c r="AE69" s="849"/>
      <c r="AF69" s="849">
        <v>22</v>
      </c>
      <c r="AG69" s="849"/>
      <c r="AH69" s="849"/>
      <c r="AI69" s="849"/>
      <c r="AJ69" s="849"/>
      <c r="AK69" s="849">
        <v>11</v>
      </c>
      <c r="AL69" s="849"/>
      <c r="AM69" s="849"/>
      <c r="AN69" s="849"/>
      <c r="AO69" s="849"/>
      <c r="AP69" s="849">
        <v>789</v>
      </c>
      <c r="AQ69" s="849"/>
      <c r="AR69" s="849"/>
      <c r="AS69" s="849"/>
      <c r="AT69" s="849"/>
      <c r="AU69" s="849">
        <v>97</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538</v>
      </c>
      <c r="C70" s="892"/>
      <c r="D70" s="892"/>
      <c r="E70" s="892"/>
      <c r="F70" s="892"/>
      <c r="G70" s="892"/>
      <c r="H70" s="892"/>
      <c r="I70" s="892"/>
      <c r="J70" s="892"/>
      <c r="K70" s="892"/>
      <c r="L70" s="892"/>
      <c r="M70" s="892"/>
      <c r="N70" s="892"/>
      <c r="O70" s="892"/>
      <c r="P70" s="893"/>
      <c r="Q70" s="894">
        <v>6701</v>
      </c>
      <c r="R70" s="849"/>
      <c r="S70" s="849"/>
      <c r="T70" s="849"/>
      <c r="U70" s="849"/>
      <c r="V70" s="849">
        <v>6303</v>
      </c>
      <c r="W70" s="849"/>
      <c r="X70" s="849"/>
      <c r="Y70" s="849"/>
      <c r="Z70" s="849"/>
      <c r="AA70" s="849">
        <v>398</v>
      </c>
      <c r="AB70" s="849"/>
      <c r="AC70" s="849"/>
      <c r="AD70" s="849"/>
      <c r="AE70" s="849"/>
      <c r="AF70" s="849">
        <v>354</v>
      </c>
      <c r="AG70" s="849"/>
      <c r="AH70" s="849"/>
      <c r="AI70" s="849"/>
      <c r="AJ70" s="849"/>
      <c r="AK70" s="849">
        <v>0</v>
      </c>
      <c r="AL70" s="849"/>
      <c r="AM70" s="849"/>
      <c r="AN70" s="849"/>
      <c r="AO70" s="849"/>
      <c r="AP70" s="849">
        <v>1568</v>
      </c>
      <c r="AQ70" s="849"/>
      <c r="AR70" s="849"/>
      <c r="AS70" s="849"/>
      <c r="AT70" s="849"/>
      <c r="AU70" s="849">
        <v>131</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539</v>
      </c>
      <c r="C71" s="892"/>
      <c r="D71" s="892"/>
      <c r="E71" s="892"/>
      <c r="F71" s="892"/>
      <c r="G71" s="892"/>
      <c r="H71" s="892"/>
      <c r="I71" s="892"/>
      <c r="J71" s="892"/>
      <c r="K71" s="892"/>
      <c r="L71" s="892"/>
      <c r="M71" s="892"/>
      <c r="N71" s="892"/>
      <c r="O71" s="892"/>
      <c r="P71" s="893"/>
      <c r="Q71" s="894">
        <v>1476</v>
      </c>
      <c r="R71" s="849"/>
      <c r="S71" s="849"/>
      <c r="T71" s="849"/>
      <c r="U71" s="849"/>
      <c r="V71" s="849">
        <v>1442</v>
      </c>
      <c r="W71" s="849"/>
      <c r="X71" s="849"/>
      <c r="Y71" s="849"/>
      <c r="Z71" s="849"/>
      <c r="AA71" s="849">
        <v>35</v>
      </c>
      <c r="AB71" s="849"/>
      <c r="AC71" s="849"/>
      <c r="AD71" s="849"/>
      <c r="AE71" s="849"/>
      <c r="AF71" s="849">
        <v>35</v>
      </c>
      <c r="AG71" s="849"/>
      <c r="AH71" s="849"/>
      <c r="AI71" s="849"/>
      <c r="AJ71" s="849"/>
      <c r="AK71" s="849"/>
      <c r="AL71" s="849"/>
      <c r="AM71" s="849"/>
      <c r="AN71" s="849"/>
      <c r="AO71" s="849"/>
      <c r="AP71" s="849"/>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540</v>
      </c>
      <c r="C72" s="892"/>
      <c r="D72" s="892"/>
      <c r="E72" s="892"/>
      <c r="F72" s="892"/>
      <c r="G72" s="892"/>
      <c r="H72" s="892"/>
      <c r="I72" s="892"/>
      <c r="J72" s="892"/>
      <c r="K72" s="892"/>
      <c r="L72" s="892"/>
      <c r="M72" s="892"/>
      <c r="N72" s="892"/>
      <c r="O72" s="892"/>
      <c r="P72" s="893"/>
      <c r="Q72" s="894">
        <v>634650</v>
      </c>
      <c r="R72" s="849"/>
      <c r="S72" s="849"/>
      <c r="T72" s="849"/>
      <c r="U72" s="849"/>
      <c r="V72" s="849">
        <v>617408</v>
      </c>
      <c r="W72" s="849"/>
      <c r="X72" s="849"/>
      <c r="Y72" s="849"/>
      <c r="Z72" s="849"/>
      <c r="AA72" s="849">
        <v>17242</v>
      </c>
      <c r="AB72" s="849"/>
      <c r="AC72" s="849"/>
      <c r="AD72" s="849"/>
      <c r="AE72" s="849"/>
      <c r="AF72" s="849">
        <v>17242</v>
      </c>
      <c r="AG72" s="849"/>
      <c r="AH72" s="849"/>
      <c r="AI72" s="849"/>
      <c r="AJ72" s="849"/>
      <c r="AK72" s="849">
        <v>5814</v>
      </c>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541</v>
      </c>
      <c r="C73" s="892"/>
      <c r="D73" s="892"/>
      <c r="E73" s="892"/>
      <c r="F73" s="892"/>
      <c r="G73" s="892"/>
      <c r="H73" s="892"/>
      <c r="I73" s="892"/>
      <c r="J73" s="892"/>
      <c r="K73" s="892"/>
      <c r="L73" s="892"/>
      <c r="M73" s="892"/>
      <c r="N73" s="892"/>
      <c r="O73" s="892"/>
      <c r="P73" s="893"/>
      <c r="Q73" s="894">
        <v>31982</v>
      </c>
      <c r="R73" s="849"/>
      <c r="S73" s="849"/>
      <c r="T73" s="849"/>
      <c r="U73" s="849"/>
      <c r="V73" s="849">
        <v>31890</v>
      </c>
      <c r="W73" s="849"/>
      <c r="X73" s="849"/>
      <c r="Y73" s="849"/>
      <c r="Z73" s="849"/>
      <c r="AA73" s="849">
        <v>92</v>
      </c>
      <c r="AB73" s="849"/>
      <c r="AC73" s="849"/>
      <c r="AD73" s="849"/>
      <c r="AE73" s="849"/>
      <c r="AF73" s="849">
        <v>92</v>
      </c>
      <c r="AG73" s="849"/>
      <c r="AH73" s="849"/>
      <c r="AI73" s="849"/>
      <c r="AJ73" s="849"/>
      <c r="AK73" s="849">
        <v>972</v>
      </c>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542</v>
      </c>
      <c r="C74" s="892"/>
      <c r="D74" s="892"/>
      <c r="E74" s="892"/>
      <c r="F74" s="892"/>
      <c r="G74" s="892"/>
      <c r="H74" s="892"/>
      <c r="I74" s="892"/>
      <c r="J74" s="892"/>
      <c r="K74" s="892"/>
      <c r="L74" s="892"/>
      <c r="M74" s="892"/>
      <c r="N74" s="892"/>
      <c r="O74" s="892"/>
      <c r="P74" s="893"/>
      <c r="Q74" s="894">
        <v>346</v>
      </c>
      <c r="R74" s="849"/>
      <c r="S74" s="849"/>
      <c r="T74" s="849"/>
      <c r="U74" s="849"/>
      <c r="V74" s="849">
        <v>170</v>
      </c>
      <c r="W74" s="849"/>
      <c r="X74" s="849"/>
      <c r="Y74" s="849"/>
      <c r="Z74" s="849"/>
      <c r="AA74" s="849">
        <v>176</v>
      </c>
      <c r="AB74" s="849"/>
      <c r="AC74" s="849"/>
      <c r="AD74" s="849"/>
      <c r="AE74" s="849"/>
      <c r="AF74" s="849">
        <v>176</v>
      </c>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543</v>
      </c>
      <c r="C75" s="892"/>
      <c r="D75" s="892"/>
      <c r="E75" s="892"/>
      <c r="F75" s="892"/>
      <c r="G75" s="892"/>
      <c r="H75" s="892"/>
      <c r="I75" s="892"/>
      <c r="J75" s="892"/>
      <c r="K75" s="892"/>
      <c r="L75" s="892"/>
      <c r="M75" s="892"/>
      <c r="N75" s="892"/>
      <c r="O75" s="892"/>
      <c r="P75" s="893"/>
      <c r="Q75" s="897">
        <v>422</v>
      </c>
      <c r="R75" s="898"/>
      <c r="S75" s="898"/>
      <c r="T75" s="898"/>
      <c r="U75" s="848"/>
      <c r="V75" s="899">
        <v>404</v>
      </c>
      <c r="W75" s="898"/>
      <c r="X75" s="898"/>
      <c r="Y75" s="898"/>
      <c r="Z75" s="848"/>
      <c r="AA75" s="899">
        <v>17</v>
      </c>
      <c r="AB75" s="898"/>
      <c r="AC75" s="898"/>
      <c r="AD75" s="898"/>
      <c r="AE75" s="848"/>
      <c r="AF75" s="899">
        <v>17</v>
      </c>
      <c r="AG75" s="898"/>
      <c r="AH75" s="898"/>
      <c r="AI75" s="898"/>
      <c r="AJ75" s="848"/>
      <c r="AK75" s="899">
        <v>95</v>
      </c>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390</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18001</v>
      </c>
      <c r="AG88" s="860"/>
      <c r="AH88" s="860"/>
      <c r="AI88" s="860"/>
      <c r="AJ88" s="860"/>
      <c r="AK88" s="857"/>
      <c r="AL88" s="857"/>
      <c r="AM88" s="857"/>
      <c r="AN88" s="857"/>
      <c r="AO88" s="857"/>
      <c r="AP88" s="860">
        <v>4039</v>
      </c>
      <c r="AQ88" s="860"/>
      <c r="AR88" s="860"/>
      <c r="AS88" s="860"/>
      <c r="AT88" s="860"/>
      <c r="AU88" s="860">
        <v>762</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391</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5</v>
      </c>
      <c r="CS102" s="868"/>
      <c r="CT102" s="868"/>
      <c r="CU102" s="868"/>
      <c r="CV102" s="911"/>
      <c r="CW102" s="910"/>
      <c r="CX102" s="868"/>
      <c r="CY102" s="868"/>
      <c r="CZ102" s="868"/>
      <c r="DA102" s="911"/>
      <c r="DB102" s="910">
        <v>258</v>
      </c>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398</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399</v>
      </c>
      <c r="AB109" s="913"/>
      <c r="AC109" s="913"/>
      <c r="AD109" s="913"/>
      <c r="AE109" s="914"/>
      <c r="AF109" s="912" t="s">
        <v>284</v>
      </c>
      <c r="AG109" s="913"/>
      <c r="AH109" s="913"/>
      <c r="AI109" s="913"/>
      <c r="AJ109" s="914"/>
      <c r="AK109" s="912" t="s">
        <v>283</v>
      </c>
      <c r="AL109" s="913"/>
      <c r="AM109" s="913"/>
      <c r="AN109" s="913"/>
      <c r="AO109" s="914"/>
      <c r="AP109" s="912" t="s">
        <v>400</v>
      </c>
      <c r="AQ109" s="913"/>
      <c r="AR109" s="913"/>
      <c r="AS109" s="913"/>
      <c r="AT109" s="915"/>
      <c r="AU109" s="934" t="s">
        <v>398</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399</v>
      </c>
      <c r="BR109" s="913"/>
      <c r="BS109" s="913"/>
      <c r="BT109" s="913"/>
      <c r="BU109" s="914"/>
      <c r="BV109" s="912" t="s">
        <v>284</v>
      </c>
      <c r="BW109" s="913"/>
      <c r="BX109" s="913"/>
      <c r="BY109" s="913"/>
      <c r="BZ109" s="914"/>
      <c r="CA109" s="912" t="s">
        <v>283</v>
      </c>
      <c r="CB109" s="913"/>
      <c r="CC109" s="913"/>
      <c r="CD109" s="913"/>
      <c r="CE109" s="914"/>
      <c r="CF109" s="935" t="s">
        <v>400</v>
      </c>
      <c r="CG109" s="935"/>
      <c r="CH109" s="935"/>
      <c r="CI109" s="935"/>
      <c r="CJ109" s="935"/>
      <c r="CK109" s="912" t="s">
        <v>401</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399</v>
      </c>
      <c r="DH109" s="913"/>
      <c r="DI109" s="913"/>
      <c r="DJ109" s="913"/>
      <c r="DK109" s="914"/>
      <c r="DL109" s="912" t="s">
        <v>284</v>
      </c>
      <c r="DM109" s="913"/>
      <c r="DN109" s="913"/>
      <c r="DO109" s="913"/>
      <c r="DP109" s="914"/>
      <c r="DQ109" s="912" t="s">
        <v>283</v>
      </c>
      <c r="DR109" s="913"/>
      <c r="DS109" s="913"/>
      <c r="DT109" s="913"/>
      <c r="DU109" s="914"/>
      <c r="DV109" s="912" t="s">
        <v>400</v>
      </c>
      <c r="DW109" s="913"/>
      <c r="DX109" s="913"/>
      <c r="DY109" s="913"/>
      <c r="DZ109" s="915"/>
    </row>
    <row r="110" spans="1:131" s="197" customFormat="1" ht="26.25" customHeight="1">
      <c r="A110" s="916" t="s">
        <v>402</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1302104</v>
      </c>
      <c r="AB110" s="920"/>
      <c r="AC110" s="920"/>
      <c r="AD110" s="920"/>
      <c r="AE110" s="921"/>
      <c r="AF110" s="922">
        <v>1323226</v>
      </c>
      <c r="AG110" s="920"/>
      <c r="AH110" s="920"/>
      <c r="AI110" s="920"/>
      <c r="AJ110" s="921"/>
      <c r="AK110" s="922">
        <v>1250979</v>
      </c>
      <c r="AL110" s="920"/>
      <c r="AM110" s="920"/>
      <c r="AN110" s="920"/>
      <c r="AO110" s="921"/>
      <c r="AP110" s="923">
        <v>14.8</v>
      </c>
      <c r="AQ110" s="924"/>
      <c r="AR110" s="924"/>
      <c r="AS110" s="924"/>
      <c r="AT110" s="925"/>
      <c r="AU110" s="926" t="s">
        <v>61</v>
      </c>
      <c r="AV110" s="927"/>
      <c r="AW110" s="927"/>
      <c r="AX110" s="927"/>
      <c r="AY110" s="928"/>
      <c r="AZ110" s="970" t="s">
        <v>403</v>
      </c>
      <c r="BA110" s="917"/>
      <c r="BB110" s="917"/>
      <c r="BC110" s="917"/>
      <c r="BD110" s="917"/>
      <c r="BE110" s="917"/>
      <c r="BF110" s="917"/>
      <c r="BG110" s="917"/>
      <c r="BH110" s="917"/>
      <c r="BI110" s="917"/>
      <c r="BJ110" s="917"/>
      <c r="BK110" s="917"/>
      <c r="BL110" s="917"/>
      <c r="BM110" s="917"/>
      <c r="BN110" s="917"/>
      <c r="BO110" s="917"/>
      <c r="BP110" s="918"/>
      <c r="BQ110" s="956">
        <v>11788364</v>
      </c>
      <c r="BR110" s="957"/>
      <c r="BS110" s="957"/>
      <c r="BT110" s="957"/>
      <c r="BU110" s="957"/>
      <c r="BV110" s="957">
        <v>11656825</v>
      </c>
      <c r="BW110" s="957"/>
      <c r="BX110" s="957"/>
      <c r="BY110" s="957"/>
      <c r="BZ110" s="957"/>
      <c r="CA110" s="957">
        <v>11365750</v>
      </c>
      <c r="CB110" s="957"/>
      <c r="CC110" s="957"/>
      <c r="CD110" s="957"/>
      <c r="CE110" s="957"/>
      <c r="CF110" s="971">
        <v>134.19999999999999</v>
      </c>
      <c r="CG110" s="972"/>
      <c r="CH110" s="972"/>
      <c r="CI110" s="972"/>
      <c r="CJ110" s="972"/>
      <c r="CK110" s="973" t="s">
        <v>404</v>
      </c>
      <c r="CL110" s="974"/>
      <c r="CM110" s="953" t="s">
        <v>405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406</v>
      </c>
      <c r="DH110" s="957"/>
      <c r="DI110" s="957"/>
      <c r="DJ110" s="957"/>
      <c r="DK110" s="957"/>
      <c r="DL110" s="957" t="s">
        <v>406</v>
      </c>
      <c r="DM110" s="957"/>
      <c r="DN110" s="957"/>
      <c r="DO110" s="957"/>
      <c r="DP110" s="957"/>
      <c r="DQ110" s="957" t="s">
        <v>406</v>
      </c>
      <c r="DR110" s="957"/>
      <c r="DS110" s="957"/>
      <c r="DT110" s="957"/>
      <c r="DU110" s="957"/>
      <c r="DV110" s="958" t="s">
        <v>406</v>
      </c>
      <c r="DW110" s="958"/>
      <c r="DX110" s="958"/>
      <c r="DY110" s="958"/>
      <c r="DZ110" s="959"/>
    </row>
    <row r="111" spans="1:131" s="197" customFormat="1" ht="26.25" customHeight="1">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408</v>
      </c>
      <c r="BA111" s="980"/>
      <c r="BB111" s="980"/>
      <c r="BC111" s="980"/>
      <c r="BD111" s="980"/>
      <c r="BE111" s="980"/>
      <c r="BF111" s="980"/>
      <c r="BG111" s="980"/>
      <c r="BH111" s="980"/>
      <c r="BI111" s="980"/>
      <c r="BJ111" s="980"/>
      <c r="BK111" s="980"/>
      <c r="BL111" s="980"/>
      <c r="BM111" s="980"/>
      <c r="BN111" s="980"/>
      <c r="BO111" s="980"/>
      <c r="BP111" s="981"/>
      <c r="BQ111" s="949">
        <v>116121</v>
      </c>
      <c r="BR111" s="950"/>
      <c r="BS111" s="950"/>
      <c r="BT111" s="950"/>
      <c r="BU111" s="950"/>
      <c r="BV111" s="950">
        <v>182574</v>
      </c>
      <c r="BW111" s="950"/>
      <c r="BX111" s="950"/>
      <c r="BY111" s="950"/>
      <c r="BZ111" s="950"/>
      <c r="CA111" s="950">
        <v>258196</v>
      </c>
      <c r="CB111" s="950"/>
      <c r="CC111" s="950"/>
      <c r="CD111" s="950"/>
      <c r="CE111" s="950"/>
      <c r="CF111" s="944">
        <v>3</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410</v>
      </c>
      <c r="DH111" s="950"/>
      <c r="DI111" s="950"/>
      <c r="DJ111" s="950"/>
      <c r="DK111" s="950"/>
      <c r="DL111" s="950" t="s">
        <v>410</v>
      </c>
      <c r="DM111" s="950"/>
      <c r="DN111" s="950"/>
      <c r="DO111" s="950"/>
      <c r="DP111" s="950"/>
      <c r="DQ111" s="950" t="s">
        <v>410</v>
      </c>
      <c r="DR111" s="950"/>
      <c r="DS111" s="950"/>
      <c r="DT111" s="950"/>
      <c r="DU111" s="950"/>
      <c r="DV111" s="951" t="s">
        <v>410</v>
      </c>
      <c r="DW111" s="951"/>
      <c r="DX111" s="951"/>
      <c r="DY111" s="951"/>
      <c r="DZ111" s="952"/>
    </row>
    <row r="112" spans="1:131" s="197" customFormat="1" ht="26.25" customHeight="1">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410</v>
      </c>
      <c r="AB112" s="989"/>
      <c r="AC112" s="989"/>
      <c r="AD112" s="989"/>
      <c r="AE112" s="990"/>
      <c r="AF112" s="991" t="s">
        <v>410</v>
      </c>
      <c r="AG112" s="989"/>
      <c r="AH112" s="989"/>
      <c r="AI112" s="989"/>
      <c r="AJ112" s="990"/>
      <c r="AK112" s="991" t="s">
        <v>410</v>
      </c>
      <c r="AL112" s="989"/>
      <c r="AM112" s="989"/>
      <c r="AN112" s="989"/>
      <c r="AO112" s="990"/>
      <c r="AP112" s="992" t="s">
        <v>410</v>
      </c>
      <c r="AQ112" s="993"/>
      <c r="AR112" s="993"/>
      <c r="AS112" s="993"/>
      <c r="AT112" s="994"/>
      <c r="AU112" s="929"/>
      <c r="AV112" s="930"/>
      <c r="AW112" s="930"/>
      <c r="AX112" s="930"/>
      <c r="AY112" s="931"/>
      <c r="AZ112" s="979" t="s">
        <v>413</v>
      </c>
      <c r="BA112" s="980"/>
      <c r="BB112" s="980"/>
      <c r="BC112" s="980"/>
      <c r="BD112" s="980"/>
      <c r="BE112" s="980"/>
      <c r="BF112" s="980"/>
      <c r="BG112" s="980"/>
      <c r="BH112" s="980"/>
      <c r="BI112" s="980"/>
      <c r="BJ112" s="980"/>
      <c r="BK112" s="980"/>
      <c r="BL112" s="980"/>
      <c r="BM112" s="980"/>
      <c r="BN112" s="980"/>
      <c r="BO112" s="980"/>
      <c r="BP112" s="981"/>
      <c r="BQ112" s="949">
        <v>4483540</v>
      </c>
      <c r="BR112" s="950"/>
      <c r="BS112" s="950"/>
      <c r="BT112" s="950"/>
      <c r="BU112" s="950"/>
      <c r="BV112" s="950">
        <v>4209758</v>
      </c>
      <c r="BW112" s="950"/>
      <c r="BX112" s="950"/>
      <c r="BY112" s="950"/>
      <c r="BZ112" s="950"/>
      <c r="CA112" s="950">
        <v>3839967</v>
      </c>
      <c r="CB112" s="950"/>
      <c r="CC112" s="950"/>
      <c r="CD112" s="950"/>
      <c r="CE112" s="950"/>
      <c r="CF112" s="944">
        <v>45.3</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410</v>
      </c>
      <c r="DH112" s="950"/>
      <c r="DI112" s="950"/>
      <c r="DJ112" s="950"/>
      <c r="DK112" s="950"/>
      <c r="DL112" s="950" t="s">
        <v>410</v>
      </c>
      <c r="DM112" s="950"/>
      <c r="DN112" s="950"/>
      <c r="DO112" s="950"/>
      <c r="DP112" s="950"/>
      <c r="DQ112" s="950" t="s">
        <v>410</v>
      </c>
      <c r="DR112" s="950"/>
      <c r="DS112" s="950"/>
      <c r="DT112" s="950"/>
      <c r="DU112" s="950"/>
      <c r="DV112" s="951" t="s">
        <v>410</v>
      </c>
      <c r="DW112" s="951"/>
      <c r="DX112" s="951"/>
      <c r="DY112" s="951"/>
      <c r="DZ112" s="952"/>
    </row>
    <row r="113" spans="1:130" s="197" customFormat="1" ht="26.25" customHeight="1">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325043</v>
      </c>
      <c r="AB113" s="964"/>
      <c r="AC113" s="964"/>
      <c r="AD113" s="964"/>
      <c r="AE113" s="965"/>
      <c r="AF113" s="966">
        <v>350230</v>
      </c>
      <c r="AG113" s="964"/>
      <c r="AH113" s="964"/>
      <c r="AI113" s="964"/>
      <c r="AJ113" s="965"/>
      <c r="AK113" s="966">
        <v>354325</v>
      </c>
      <c r="AL113" s="964"/>
      <c r="AM113" s="964"/>
      <c r="AN113" s="964"/>
      <c r="AO113" s="965"/>
      <c r="AP113" s="967">
        <v>4.2</v>
      </c>
      <c r="AQ113" s="968"/>
      <c r="AR113" s="968"/>
      <c r="AS113" s="968"/>
      <c r="AT113" s="969"/>
      <c r="AU113" s="929"/>
      <c r="AV113" s="930"/>
      <c r="AW113" s="930"/>
      <c r="AX113" s="930"/>
      <c r="AY113" s="931"/>
      <c r="AZ113" s="979" t="s">
        <v>416</v>
      </c>
      <c r="BA113" s="980"/>
      <c r="BB113" s="980"/>
      <c r="BC113" s="980"/>
      <c r="BD113" s="980"/>
      <c r="BE113" s="980"/>
      <c r="BF113" s="980"/>
      <c r="BG113" s="980"/>
      <c r="BH113" s="980"/>
      <c r="BI113" s="980"/>
      <c r="BJ113" s="980"/>
      <c r="BK113" s="980"/>
      <c r="BL113" s="980"/>
      <c r="BM113" s="980"/>
      <c r="BN113" s="980"/>
      <c r="BO113" s="980"/>
      <c r="BP113" s="981"/>
      <c r="BQ113" s="949">
        <v>464344</v>
      </c>
      <c r="BR113" s="950"/>
      <c r="BS113" s="950"/>
      <c r="BT113" s="950"/>
      <c r="BU113" s="950"/>
      <c r="BV113" s="950">
        <v>826674</v>
      </c>
      <c r="BW113" s="950"/>
      <c r="BX113" s="950"/>
      <c r="BY113" s="950"/>
      <c r="BZ113" s="950"/>
      <c r="CA113" s="950">
        <v>762278</v>
      </c>
      <c r="CB113" s="950"/>
      <c r="CC113" s="950"/>
      <c r="CD113" s="950"/>
      <c r="CE113" s="950"/>
      <c r="CF113" s="944">
        <v>9</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410</v>
      </c>
      <c r="DH113" s="989"/>
      <c r="DI113" s="989"/>
      <c r="DJ113" s="989"/>
      <c r="DK113" s="990"/>
      <c r="DL113" s="991" t="s">
        <v>410</v>
      </c>
      <c r="DM113" s="989"/>
      <c r="DN113" s="989"/>
      <c r="DO113" s="989"/>
      <c r="DP113" s="990"/>
      <c r="DQ113" s="991" t="s">
        <v>410</v>
      </c>
      <c r="DR113" s="989"/>
      <c r="DS113" s="989"/>
      <c r="DT113" s="989"/>
      <c r="DU113" s="990"/>
      <c r="DV113" s="992" t="s">
        <v>410</v>
      </c>
      <c r="DW113" s="993"/>
      <c r="DX113" s="993"/>
      <c r="DY113" s="993"/>
      <c r="DZ113" s="994"/>
    </row>
    <row r="114" spans="1:130" s="197" customFormat="1" ht="26.25" customHeight="1">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88316</v>
      </c>
      <c r="AB114" s="989"/>
      <c r="AC114" s="989"/>
      <c r="AD114" s="989"/>
      <c r="AE114" s="990"/>
      <c r="AF114" s="991">
        <v>84787</v>
      </c>
      <c r="AG114" s="989"/>
      <c r="AH114" s="989"/>
      <c r="AI114" s="989"/>
      <c r="AJ114" s="990"/>
      <c r="AK114" s="991">
        <v>85881</v>
      </c>
      <c r="AL114" s="989"/>
      <c r="AM114" s="989"/>
      <c r="AN114" s="989"/>
      <c r="AO114" s="990"/>
      <c r="AP114" s="992">
        <v>1</v>
      </c>
      <c r="AQ114" s="993"/>
      <c r="AR114" s="993"/>
      <c r="AS114" s="993"/>
      <c r="AT114" s="994"/>
      <c r="AU114" s="929"/>
      <c r="AV114" s="930"/>
      <c r="AW114" s="930"/>
      <c r="AX114" s="930"/>
      <c r="AY114" s="931"/>
      <c r="AZ114" s="979" t="s">
        <v>419</v>
      </c>
      <c r="BA114" s="980"/>
      <c r="BB114" s="980"/>
      <c r="BC114" s="980"/>
      <c r="BD114" s="980"/>
      <c r="BE114" s="980"/>
      <c r="BF114" s="980"/>
      <c r="BG114" s="980"/>
      <c r="BH114" s="980"/>
      <c r="BI114" s="980"/>
      <c r="BJ114" s="980"/>
      <c r="BK114" s="980"/>
      <c r="BL114" s="980"/>
      <c r="BM114" s="980"/>
      <c r="BN114" s="980"/>
      <c r="BO114" s="980"/>
      <c r="BP114" s="981"/>
      <c r="BQ114" s="949">
        <v>646368</v>
      </c>
      <c r="BR114" s="950"/>
      <c r="BS114" s="950"/>
      <c r="BT114" s="950"/>
      <c r="BU114" s="950"/>
      <c r="BV114" s="950">
        <v>448116</v>
      </c>
      <c r="BW114" s="950"/>
      <c r="BX114" s="950"/>
      <c r="BY114" s="950"/>
      <c r="BZ114" s="950"/>
      <c r="CA114" s="950">
        <v>435668</v>
      </c>
      <c r="CB114" s="950"/>
      <c r="CC114" s="950"/>
      <c r="CD114" s="950"/>
      <c r="CE114" s="950"/>
      <c r="CF114" s="944">
        <v>5.0999999999999996</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410</v>
      </c>
      <c r="DH114" s="989"/>
      <c r="DI114" s="989"/>
      <c r="DJ114" s="989"/>
      <c r="DK114" s="990"/>
      <c r="DL114" s="991" t="s">
        <v>410</v>
      </c>
      <c r="DM114" s="989"/>
      <c r="DN114" s="989"/>
      <c r="DO114" s="989"/>
      <c r="DP114" s="990"/>
      <c r="DQ114" s="991" t="s">
        <v>410</v>
      </c>
      <c r="DR114" s="989"/>
      <c r="DS114" s="989"/>
      <c r="DT114" s="989"/>
      <c r="DU114" s="990"/>
      <c r="DV114" s="992" t="s">
        <v>410</v>
      </c>
      <c r="DW114" s="993"/>
      <c r="DX114" s="993"/>
      <c r="DY114" s="993"/>
      <c r="DZ114" s="994"/>
    </row>
    <row r="115" spans="1:130" s="197" customFormat="1" ht="26.25" customHeight="1">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59</v>
      </c>
      <c r="AB115" s="964"/>
      <c r="AC115" s="964"/>
      <c r="AD115" s="964"/>
      <c r="AE115" s="965"/>
      <c r="AF115" s="966">
        <v>16881</v>
      </c>
      <c r="AG115" s="964"/>
      <c r="AH115" s="964"/>
      <c r="AI115" s="964"/>
      <c r="AJ115" s="965"/>
      <c r="AK115" s="966">
        <v>60</v>
      </c>
      <c r="AL115" s="964"/>
      <c r="AM115" s="964"/>
      <c r="AN115" s="964"/>
      <c r="AO115" s="965"/>
      <c r="AP115" s="967">
        <v>0</v>
      </c>
      <c r="AQ115" s="968"/>
      <c r="AR115" s="968"/>
      <c r="AS115" s="968"/>
      <c r="AT115" s="969"/>
      <c r="AU115" s="929"/>
      <c r="AV115" s="930"/>
      <c r="AW115" s="930"/>
      <c r="AX115" s="930"/>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410</v>
      </c>
      <c r="BR115" s="950"/>
      <c r="BS115" s="950"/>
      <c r="BT115" s="950"/>
      <c r="BU115" s="950"/>
      <c r="BV115" s="950" t="s">
        <v>410</v>
      </c>
      <c r="BW115" s="950"/>
      <c r="BX115" s="950"/>
      <c r="BY115" s="950"/>
      <c r="BZ115" s="950"/>
      <c r="CA115" s="950" t="s">
        <v>410</v>
      </c>
      <c r="CB115" s="950"/>
      <c r="CC115" s="950"/>
      <c r="CD115" s="950"/>
      <c r="CE115" s="950"/>
      <c r="CF115" s="944" t="s">
        <v>410</v>
      </c>
      <c r="CG115" s="945"/>
      <c r="CH115" s="945"/>
      <c r="CI115" s="945"/>
      <c r="CJ115" s="945"/>
      <c r="CK115" s="975"/>
      <c r="CL115" s="976"/>
      <c r="CM115" s="979" t="s">
        <v>423</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116121</v>
      </c>
      <c r="DH115" s="989"/>
      <c r="DI115" s="989"/>
      <c r="DJ115" s="989"/>
      <c r="DK115" s="990"/>
      <c r="DL115" s="991">
        <v>182574</v>
      </c>
      <c r="DM115" s="989"/>
      <c r="DN115" s="989"/>
      <c r="DO115" s="989"/>
      <c r="DP115" s="990"/>
      <c r="DQ115" s="991">
        <v>258196</v>
      </c>
      <c r="DR115" s="989"/>
      <c r="DS115" s="989"/>
      <c r="DT115" s="989"/>
      <c r="DU115" s="990"/>
      <c r="DV115" s="992">
        <v>3</v>
      </c>
      <c r="DW115" s="993"/>
      <c r="DX115" s="993"/>
      <c r="DY115" s="993"/>
      <c r="DZ115" s="994"/>
    </row>
    <row r="116" spans="1:130" s="197" customFormat="1" ht="26.25" customHeight="1">
      <c r="A116" s="986"/>
      <c r="B116" s="987"/>
      <c r="C116" s="1001" t="s">
        <v>424</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410</v>
      </c>
      <c r="AB116" s="989"/>
      <c r="AC116" s="989"/>
      <c r="AD116" s="989"/>
      <c r="AE116" s="990"/>
      <c r="AF116" s="991" t="s">
        <v>410</v>
      </c>
      <c r="AG116" s="989"/>
      <c r="AH116" s="989"/>
      <c r="AI116" s="989"/>
      <c r="AJ116" s="990"/>
      <c r="AK116" s="991" t="s">
        <v>410</v>
      </c>
      <c r="AL116" s="989"/>
      <c r="AM116" s="989"/>
      <c r="AN116" s="989"/>
      <c r="AO116" s="990"/>
      <c r="AP116" s="992" t="s">
        <v>410</v>
      </c>
      <c r="AQ116" s="993"/>
      <c r="AR116" s="993"/>
      <c r="AS116" s="993"/>
      <c r="AT116" s="994"/>
      <c r="AU116" s="929"/>
      <c r="AV116" s="930"/>
      <c r="AW116" s="930"/>
      <c r="AX116" s="930"/>
      <c r="AY116" s="931"/>
      <c r="AZ116" s="979" t="s">
        <v>425</v>
      </c>
      <c r="BA116" s="980"/>
      <c r="BB116" s="980"/>
      <c r="BC116" s="980"/>
      <c r="BD116" s="980"/>
      <c r="BE116" s="980"/>
      <c r="BF116" s="980"/>
      <c r="BG116" s="980"/>
      <c r="BH116" s="980"/>
      <c r="BI116" s="980"/>
      <c r="BJ116" s="980"/>
      <c r="BK116" s="980"/>
      <c r="BL116" s="980"/>
      <c r="BM116" s="980"/>
      <c r="BN116" s="980"/>
      <c r="BO116" s="980"/>
      <c r="BP116" s="981"/>
      <c r="BQ116" s="949" t="s">
        <v>410</v>
      </c>
      <c r="BR116" s="950"/>
      <c r="BS116" s="950"/>
      <c r="BT116" s="950"/>
      <c r="BU116" s="950"/>
      <c r="BV116" s="950" t="s">
        <v>410</v>
      </c>
      <c r="BW116" s="950"/>
      <c r="BX116" s="950"/>
      <c r="BY116" s="950"/>
      <c r="BZ116" s="950"/>
      <c r="CA116" s="950" t="s">
        <v>410</v>
      </c>
      <c r="CB116" s="950"/>
      <c r="CC116" s="950"/>
      <c r="CD116" s="950"/>
      <c r="CE116" s="950"/>
      <c r="CF116" s="944" t="s">
        <v>410</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410</v>
      </c>
      <c r="DH116" s="989"/>
      <c r="DI116" s="989"/>
      <c r="DJ116" s="989"/>
      <c r="DK116" s="990"/>
      <c r="DL116" s="991" t="s">
        <v>410</v>
      </c>
      <c r="DM116" s="989"/>
      <c r="DN116" s="989"/>
      <c r="DO116" s="989"/>
      <c r="DP116" s="990"/>
      <c r="DQ116" s="991" t="s">
        <v>410</v>
      </c>
      <c r="DR116" s="989"/>
      <c r="DS116" s="989"/>
      <c r="DT116" s="989"/>
      <c r="DU116" s="990"/>
      <c r="DV116" s="992" t="s">
        <v>410</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427</v>
      </c>
      <c r="Z117" s="914"/>
      <c r="AA117" s="1026">
        <v>1715522</v>
      </c>
      <c r="AB117" s="996"/>
      <c r="AC117" s="996"/>
      <c r="AD117" s="996"/>
      <c r="AE117" s="997"/>
      <c r="AF117" s="995">
        <v>1775124</v>
      </c>
      <c r="AG117" s="996"/>
      <c r="AH117" s="996"/>
      <c r="AI117" s="996"/>
      <c r="AJ117" s="997"/>
      <c r="AK117" s="995">
        <v>1691245</v>
      </c>
      <c r="AL117" s="996"/>
      <c r="AM117" s="996"/>
      <c r="AN117" s="996"/>
      <c r="AO117" s="997"/>
      <c r="AP117" s="998"/>
      <c r="AQ117" s="999"/>
      <c r="AR117" s="999"/>
      <c r="AS117" s="999"/>
      <c r="AT117" s="1000"/>
      <c r="AU117" s="929"/>
      <c r="AV117" s="930"/>
      <c r="AW117" s="930"/>
      <c r="AX117" s="930"/>
      <c r="AY117" s="931"/>
      <c r="AZ117" s="1025" t="s">
        <v>428</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401</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399</v>
      </c>
      <c r="AB118" s="913"/>
      <c r="AC118" s="913"/>
      <c r="AD118" s="913"/>
      <c r="AE118" s="914"/>
      <c r="AF118" s="912" t="s">
        <v>284</v>
      </c>
      <c r="AG118" s="913"/>
      <c r="AH118" s="913"/>
      <c r="AI118" s="913"/>
      <c r="AJ118" s="914"/>
      <c r="AK118" s="912" t="s">
        <v>283</v>
      </c>
      <c r="AL118" s="913"/>
      <c r="AM118" s="913"/>
      <c r="AN118" s="913"/>
      <c r="AO118" s="914"/>
      <c r="AP118" s="1020" t="s">
        <v>400</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430</v>
      </c>
      <c r="BP118" s="1024"/>
      <c r="BQ118" s="1015">
        <v>17498737</v>
      </c>
      <c r="BR118" s="1016"/>
      <c r="BS118" s="1016"/>
      <c r="BT118" s="1016"/>
      <c r="BU118" s="1016"/>
      <c r="BV118" s="1016">
        <v>17323947</v>
      </c>
      <c r="BW118" s="1016"/>
      <c r="BX118" s="1016"/>
      <c r="BY118" s="1016"/>
      <c r="BZ118" s="1016"/>
      <c r="CA118" s="1016">
        <v>16661859</v>
      </c>
      <c r="CB118" s="1016"/>
      <c r="CC118" s="1016"/>
      <c r="CD118" s="1016"/>
      <c r="CE118" s="1016"/>
      <c r="CF118" s="1017"/>
      <c r="CG118" s="1018"/>
      <c r="CH118" s="1018"/>
      <c r="CI118" s="1018"/>
      <c r="CJ118" s="1019"/>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404</v>
      </c>
      <c r="B119" s="974"/>
      <c r="C119" s="953" t="s">
        <v>405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432</v>
      </c>
      <c r="AV119" s="1008"/>
      <c r="AW119" s="1008"/>
      <c r="AX119" s="1008"/>
      <c r="AY119" s="1009"/>
      <c r="AZ119" s="970" t="s">
        <v>433</v>
      </c>
      <c r="BA119" s="917"/>
      <c r="BB119" s="917"/>
      <c r="BC119" s="917"/>
      <c r="BD119" s="917"/>
      <c r="BE119" s="917"/>
      <c r="BF119" s="917"/>
      <c r="BG119" s="917"/>
      <c r="BH119" s="917"/>
      <c r="BI119" s="917"/>
      <c r="BJ119" s="917"/>
      <c r="BK119" s="917"/>
      <c r="BL119" s="917"/>
      <c r="BM119" s="917"/>
      <c r="BN119" s="917"/>
      <c r="BO119" s="917"/>
      <c r="BP119" s="918"/>
      <c r="BQ119" s="956">
        <v>2964339</v>
      </c>
      <c r="BR119" s="957"/>
      <c r="BS119" s="957"/>
      <c r="BT119" s="957"/>
      <c r="BU119" s="957"/>
      <c r="BV119" s="957">
        <v>3043752</v>
      </c>
      <c r="BW119" s="957"/>
      <c r="BX119" s="957"/>
      <c r="BY119" s="957"/>
      <c r="BZ119" s="957"/>
      <c r="CA119" s="957">
        <v>3082935</v>
      </c>
      <c r="CB119" s="957"/>
      <c r="CC119" s="957"/>
      <c r="CD119" s="957"/>
      <c r="CE119" s="957"/>
      <c r="CF119" s="971">
        <v>36.4</v>
      </c>
      <c r="CG119" s="972"/>
      <c r="CH119" s="972"/>
      <c r="CI119" s="972"/>
      <c r="CJ119" s="972"/>
      <c r="CK119" s="977"/>
      <c r="CL119" s="978"/>
      <c r="CM119" s="1034" t="s">
        <v>434</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c r="A120" s="1005"/>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435</v>
      </c>
      <c r="BA120" s="980"/>
      <c r="BB120" s="980"/>
      <c r="BC120" s="980"/>
      <c r="BD120" s="980"/>
      <c r="BE120" s="980"/>
      <c r="BF120" s="980"/>
      <c r="BG120" s="980"/>
      <c r="BH120" s="980"/>
      <c r="BI120" s="980"/>
      <c r="BJ120" s="980"/>
      <c r="BK120" s="980"/>
      <c r="BL120" s="980"/>
      <c r="BM120" s="980"/>
      <c r="BN120" s="980"/>
      <c r="BO120" s="980"/>
      <c r="BP120" s="981"/>
      <c r="BQ120" s="949">
        <v>532387</v>
      </c>
      <c r="BR120" s="950"/>
      <c r="BS120" s="950"/>
      <c r="BT120" s="950"/>
      <c r="BU120" s="950"/>
      <c r="BV120" s="950">
        <v>747454</v>
      </c>
      <c r="BW120" s="950"/>
      <c r="BX120" s="950"/>
      <c r="BY120" s="950"/>
      <c r="BZ120" s="950"/>
      <c r="CA120" s="950">
        <v>823466</v>
      </c>
      <c r="CB120" s="950"/>
      <c r="CC120" s="950"/>
      <c r="CD120" s="950"/>
      <c r="CE120" s="950"/>
      <c r="CF120" s="944">
        <v>9.6999999999999993</v>
      </c>
      <c r="CG120" s="945"/>
      <c r="CH120" s="945"/>
      <c r="CI120" s="945"/>
      <c r="CJ120" s="945"/>
      <c r="CK120" s="1043" t="s">
        <v>436</v>
      </c>
      <c r="CL120" s="1044"/>
      <c r="CM120" s="1044"/>
      <c r="CN120" s="1044"/>
      <c r="CO120" s="1045"/>
      <c r="CP120" s="1051" t="s">
        <v>380</v>
      </c>
      <c r="CQ120" s="1052"/>
      <c r="CR120" s="1052"/>
      <c r="CS120" s="1052"/>
      <c r="CT120" s="1052"/>
      <c r="CU120" s="1052"/>
      <c r="CV120" s="1052"/>
      <c r="CW120" s="1052"/>
      <c r="CX120" s="1052"/>
      <c r="CY120" s="1052"/>
      <c r="CZ120" s="1052"/>
      <c r="DA120" s="1052"/>
      <c r="DB120" s="1052"/>
      <c r="DC120" s="1052"/>
      <c r="DD120" s="1052"/>
      <c r="DE120" s="1052"/>
      <c r="DF120" s="1053"/>
      <c r="DG120" s="956">
        <v>3955299</v>
      </c>
      <c r="DH120" s="957"/>
      <c r="DI120" s="957"/>
      <c r="DJ120" s="957"/>
      <c r="DK120" s="957"/>
      <c r="DL120" s="957">
        <v>3707398</v>
      </c>
      <c r="DM120" s="957"/>
      <c r="DN120" s="957"/>
      <c r="DO120" s="957"/>
      <c r="DP120" s="957"/>
      <c r="DQ120" s="957">
        <v>3378940</v>
      </c>
      <c r="DR120" s="957"/>
      <c r="DS120" s="957"/>
      <c r="DT120" s="957"/>
      <c r="DU120" s="957"/>
      <c r="DV120" s="958">
        <v>39.9</v>
      </c>
      <c r="DW120" s="958"/>
      <c r="DX120" s="958"/>
      <c r="DY120" s="958"/>
      <c r="DZ120" s="959"/>
    </row>
    <row r="121" spans="1:130" s="197" customFormat="1" ht="26.25" customHeight="1">
      <c r="A121" s="1005"/>
      <c r="B121" s="976"/>
      <c r="C121" s="1040" t="s">
        <v>437</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438</v>
      </c>
      <c r="BA121" s="1001"/>
      <c r="BB121" s="1001"/>
      <c r="BC121" s="1001"/>
      <c r="BD121" s="1001"/>
      <c r="BE121" s="1001"/>
      <c r="BF121" s="1001"/>
      <c r="BG121" s="1001"/>
      <c r="BH121" s="1001"/>
      <c r="BI121" s="1001"/>
      <c r="BJ121" s="1001"/>
      <c r="BK121" s="1001"/>
      <c r="BL121" s="1001"/>
      <c r="BM121" s="1001"/>
      <c r="BN121" s="1001"/>
      <c r="BO121" s="1001"/>
      <c r="BP121" s="1002"/>
      <c r="BQ121" s="1015">
        <v>13254591</v>
      </c>
      <c r="BR121" s="1016"/>
      <c r="BS121" s="1016"/>
      <c r="BT121" s="1016"/>
      <c r="BU121" s="1016"/>
      <c r="BV121" s="1016">
        <v>13253107</v>
      </c>
      <c r="BW121" s="1016"/>
      <c r="BX121" s="1016"/>
      <c r="BY121" s="1016"/>
      <c r="BZ121" s="1016"/>
      <c r="CA121" s="1016">
        <v>13389698</v>
      </c>
      <c r="CB121" s="1016"/>
      <c r="CC121" s="1016"/>
      <c r="CD121" s="1016"/>
      <c r="CE121" s="1016"/>
      <c r="CF121" s="1054">
        <v>158.1</v>
      </c>
      <c r="CG121" s="1055"/>
      <c r="CH121" s="1055"/>
      <c r="CI121" s="1055"/>
      <c r="CJ121" s="1055"/>
      <c r="CK121" s="1046"/>
      <c r="CL121" s="1047"/>
      <c r="CM121" s="1047"/>
      <c r="CN121" s="1047"/>
      <c r="CO121" s="1048"/>
      <c r="CP121" s="1037" t="s">
        <v>382</v>
      </c>
      <c r="CQ121" s="1038"/>
      <c r="CR121" s="1038"/>
      <c r="CS121" s="1038"/>
      <c r="CT121" s="1038"/>
      <c r="CU121" s="1038"/>
      <c r="CV121" s="1038"/>
      <c r="CW121" s="1038"/>
      <c r="CX121" s="1038"/>
      <c r="CY121" s="1038"/>
      <c r="CZ121" s="1038"/>
      <c r="DA121" s="1038"/>
      <c r="DB121" s="1038"/>
      <c r="DC121" s="1038"/>
      <c r="DD121" s="1038"/>
      <c r="DE121" s="1038"/>
      <c r="DF121" s="1039"/>
      <c r="DG121" s="949">
        <v>525966</v>
      </c>
      <c r="DH121" s="950"/>
      <c r="DI121" s="950"/>
      <c r="DJ121" s="950"/>
      <c r="DK121" s="950"/>
      <c r="DL121" s="950">
        <v>500204</v>
      </c>
      <c r="DM121" s="950"/>
      <c r="DN121" s="950"/>
      <c r="DO121" s="950"/>
      <c r="DP121" s="950"/>
      <c r="DQ121" s="950">
        <v>459007</v>
      </c>
      <c r="DR121" s="950"/>
      <c r="DS121" s="950"/>
      <c r="DT121" s="950"/>
      <c r="DU121" s="950"/>
      <c r="DV121" s="951">
        <v>5.4</v>
      </c>
      <c r="DW121" s="951"/>
      <c r="DX121" s="951"/>
      <c r="DY121" s="951"/>
      <c r="DZ121" s="952"/>
    </row>
    <row r="122" spans="1:130" s="197" customFormat="1" ht="26.25" customHeight="1">
      <c r="A122" s="1005"/>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439</v>
      </c>
      <c r="BP122" s="1024"/>
      <c r="BQ122" s="1064">
        <v>16751317</v>
      </c>
      <c r="BR122" s="1065"/>
      <c r="BS122" s="1065"/>
      <c r="BT122" s="1065"/>
      <c r="BU122" s="1065"/>
      <c r="BV122" s="1065">
        <v>17044313</v>
      </c>
      <c r="BW122" s="1065"/>
      <c r="BX122" s="1065"/>
      <c r="BY122" s="1065"/>
      <c r="BZ122" s="1065"/>
      <c r="CA122" s="1065">
        <v>17296099</v>
      </c>
      <c r="CB122" s="1065"/>
      <c r="CC122" s="1065"/>
      <c r="CD122" s="1065"/>
      <c r="CE122" s="1065"/>
      <c r="CF122" s="1017"/>
      <c r="CG122" s="1018"/>
      <c r="CH122" s="1018"/>
      <c r="CI122" s="1018"/>
      <c r="CJ122" s="1019"/>
      <c r="CK122" s="1046"/>
      <c r="CL122" s="1047"/>
      <c r="CM122" s="1047"/>
      <c r="CN122" s="1047"/>
      <c r="CO122" s="1048"/>
      <c r="CP122" s="1037" t="s">
        <v>440</v>
      </c>
      <c r="CQ122" s="1038"/>
      <c r="CR122" s="1038"/>
      <c r="CS122" s="1038"/>
      <c r="CT122" s="1038"/>
      <c r="CU122" s="1038"/>
      <c r="CV122" s="1038"/>
      <c r="CW122" s="1038"/>
      <c r="CX122" s="1038"/>
      <c r="CY122" s="1038"/>
      <c r="CZ122" s="1038"/>
      <c r="DA122" s="1038"/>
      <c r="DB122" s="1038"/>
      <c r="DC122" s="1038"/>
      <c r="DD122" s="1038"/>
      <c r="DE122" s="1038"/>
      <c r="DF122" s="1039"/>
      <c r="DG122" s="949">
        <v>2275</v>
      </c>
      <c r="DH122" s="950"/>
      <c r="DI122" s="950"/>
      <c r="DJ122" s="950"/>
      <c r="DK122" s="950"/>
      <c r="DL122" s="950">
        <v>2156</v>
      </c>
      <c r="DM122" s="950"/>
      <c r="DN122" s="950"/>
      <c r="DO122" s="950"/>
      <c r="DP122" s="950"/>
      <c r="DQ122" s="950">
        <v>2020</v>
      </c>
      <c r="DR122" s="950"/>
      <c r="DS122" s="950"/>
      <c r="DT122" s="950"/>
      <c r="DU122" s="950"/>
      <c r="DV122" s="951">
        <v>0</v>
      </c>
      <c r="DW122" s="951"/>
      <c r="DX122" s="951"/>
      <c r="DY122" s="951"/>
      <c r="DZ122" s="952"/>
    </row>
    <row r="123" spans="1:130" s="197" customFormat="1" ht="26.25" customHeight="1" thickBot="1">
      <c r="A123" s="1005"/>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441</v>
      </c>
      <c r="AB123" s="989"/>
      <c r="AC123" s="989"/>
      <c r="AD123" s="989"/>
      <c r="AE123" s="990"/>
      <c r="AF123" s="991" t="s">
        <v>441</v>
      </c>
      <c r="AG123" s="989"/>
      <c r="AH123" s="989"/>
      <c r="AI123" s="989"/>
      <c r="AJ123" s="990"/>
      <c r="AK123" s="991" t="s">
        <v>441</v>
      </c>
      <c r="AL123" s="989"/>
      <c r="AM123" s="989"/>
      <c r="AN123" s="989"/>
      <c r="AO123" s="990"/>
      <c r="AP123" s="992" t="s">
        <v>441</v>
      </c>
      <c r="AQ123" s="993"/>
      <c r="AR123" s="993"/>
      <c r="AS123" s="993"/>
      <c r="AT123" s="994"/>
      <c r="AU123" s="1061" t="s">
        <v>442</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9.1</v>
      </c>
      <c r="BR123" s="1057"/>
      <c r="BS123" s="1057"/>
      <c r="BT123" s="1057"/>
      <c r="BU123" s="1057"/>
      <c r="BV123" s="1057">
        <v>3.4</v>
      </c>
      <c r="BW123" s="1057"/>
      <c r="BX123" s="1057"/>
      <c r="BY123" s="1057"/>
      <c r="BZ123" s="1057"/>
      <c r="CA123" s="1057" t="s">
        <v>441</v>
      </c>
      <c r="CB123" s="1057"/>
      <c r="CC123" s="1057"/>
      <c r="CD123" s="1057"/>
      <c r="CE123" s="1057"/>
      <c r="CF123" s="1058"/>
      <c r="CG123" s="1059"/>
      <c r="CH123" s="1059"/>
      <c r="CI123" s="1059"/>
      <c r="CJ123" s="1060"/>
      <c r="CK123" s="1046"/>
      <c r="CL123" s="1047"/>
      <c r="CM123" s="1047"/>
      <c r="CN123" s="1047"/>
      <c r="CO123" s="1048"/>
      <c r="CP123" s="1037" t="s">
        <v>443</v>
      </c>
      <c r="CQ123" s="1038"/>
      <c r="CR123" s="1038"/>
      <c r="CS123" s="1038"/>
      <c r="CT123" s="1038"/>
      <c r="CU123" s="1038"/>
      <c r="CV123" s="1038"/>
      <c r="CW123" s="1038"/>
      <c r="CX123" s="1038"/>
      <c r="CY123" s="1038"/>
      <c r="CZ123" s="1038"/>
      <c r="DA123" s="1038"/>
      <c r="DB123" s="1038"/>
      <c r="DC123" s="1038"/>
      <c r="DD123" s="1038"/>
      <c r="DE123" s="1038"/>
      <c r="DF123" s="1039"/>
      <c r="DG123" s="988" t="s">
        <v>441</v>
      </c>
      <c r="DH123" s="989"/>
      <c r="DI123" s="989"/>
      <c r="DJ123" s="989"/>
      <c r="DK123" s="990"/>
      <c r="DL123" s="991" t="s">
        <v>441</v>
      </c>
      <c r="DM123" s="989"/>
      <c r="DN123" s="989"/>
      <c r="DO123" s="989"/>
      <c r="DP123" s="990"/>
      <c r="DQ123" s="991" t="s">
        <v>441</v>
      </c>
      <c r="DR123" s="989"/>
      <c r="DS123" s="989"/>
      <c r="DT123" s="989"/>
      <c r="DU123" s="990"/>
      <c r="DV123" s="992" t="s">
        <v>441</v>
      </c>
      <c r="DW123" s="993"/>
      <c r="DX123" s="993"/>
      <c r="DY123" s="993"/>
      <c r="DZ123" s="994"/>
    </row>
    <row r="124" spans="1:130" s="197" customFormat="1" ht="26.25" customHeight="1">
      <c r="A124" s="1005"/>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441</v>
      </c>
      <c r="AB124" s="989"/>
      <c r="AC124" s="989"/>
      <c r="AD124" s="989"/>
      <c r="AE124" s="990"/>
      <c r="AF124" s="991" t="s">
        <v>441</v>
      </c>
      <c r="AG124" s="989"/>
      <c r="AH124" s="989"/>
      <c r="AI124" s="989"/>
      <c r="AJ124" s="990"/>
      <c r="AK124" s="991" t="s">
        <v>441</v>
      </c>
      <c r="AL124" s="989"/>
      <c r="AM124" s="989"/>
      <c r="AN124" s="989"/>
      <c r="AO124" s="990"/>
      <c r="AP124" s="992" t="s">
        <v>441</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444</v>
      </c>
      <c r="CQ124" s="1038"/>
      <c r="CR124" s="1038"/>
      <c r="CS124" s="1038"/>
      <c r="CT124" s="1038"/>
      <c r="CU124" s="1038"/>
      <c r="CV124" s="1038"/>
      <c r="CW124" s="1038"/>
      <c r="CX124" s="1038"/>
      <c r="CY124" s="1038"/>
      <c r="CZ124" s="1038"/>
      <c r="DA124" s="1038"/>
      <c r="DB124" s="1038"/>
      <c r="DC124" s="1038"/>
      <c r="DD124" s="1038"/>
      <c r="DE124" s="1038"/>
      <c r="DF124" s="1039"/>
      <c r="DG124" s="1027" t="s">
        <v>441</v>
      </c>
      <c r="DH124" s="1028"/>
      <c r="DI124" s="1028"/>
      <c r="DJ124" s="1028"/>
      <c r="DK124" s="1029"/>
      <c r="DL124" s="1030" t="s">
        <v>441</v>
      </c>
      <c r="DM124" s="1028"/>
      <c r="DN124" s="1028"/>
      <c r="DO124" s="1028"/>
      <c r="DP124" s="1029"/>
      <c r="DQ124" s="1030" t="s">
        <v>441</v>
      </c>
      <c r="DR124" s="1028"/>
      <c r="DS124" s="1028"/>
      <c r="DT124" s="1028"/>
      <c r="DU124" s="1029"/>
      <c r="DV124" s="1031" t="s">
        <v>441</v>
      </c>
      <c r="DW124" s="1032"/>
      <c r="DX124" s="1032"/>
      <c r="DY124" s="1032"/>
      <c r="DZ124" s="1033"/>
    </row>
    <row r="125" spans="1:130" s="197" customFormat="1" ht="26.25" customHeight="1" thickBot="1">
      <c r="A125" s="1005"/>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441</v>
      </c>
      <c r="AB125" s="989"/>
      <c r="AC125" s="989"/>
      <c r="AD125" s="989"/>
      <c r="AE125" s="990"/>
      <c r="AF125" s="991">
        <v>16821</v>
      </c>
      <c r="AG125" s="989"/>
      <c r="AH125" s="989"/>
      <c r="AI125" s="989"/>
      <c r="AJ125" s="990"/>
      <c r="AK125" s="991" t="s">
        <v>441</v>
      </c>
      <c r="AL125" s="989"/>
      <c r="AM125" s="989"/>
      <c r="AN125" s="989"/>
      <c r="AO125" s="990"/>
      <c r="AP125" s="992" t="s">
        <v>441</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445</v>
      </c>
      <c r="CL125" s="1044"/>
      <c r="CM125" s="1044"/>
      <c r="CN125" s="1044"/>
      <c r="CO125" s="1045"/>
      <c r="CP125" s="970" t="s">
        <v>446</v>
      </c>
      <c r="CQ125" s="917"/>
      <c r="CR125" s="917"/>
      <c r="CS125" s="917"/>
      <c r="CT125" s="917"/>
      <c r="CU125" s="917"/>
      <c r="CV125" s="917"/>
      <c r="CW125" s="917"/>
      <c r="CX125" s="917"/>
      <c r="CY125" s="917"/>
      <c r="CZ125" s="917"/>
      <c r="DA125" s="917"/>
      <c r="DB125" s="917"/>
      <c r="DC125" s="917"/>
      <c r="DD125" s="917"/>
      <c r="DE125" s="917"/>
      <c r="DF125" s="918"/>
      <c r="DG125" s="956" t="s">
        <v>441</v>
      </c>
      <c r="DH125" s="957"/>
      <c r="DI125" s="957"/>
      <c r="DJ125" s="957"/>
      <c r="DK125" s="957"/>
      <c r="DL125" s="957" t="s">
        <v>441</v>
      </c>
      <c r="DM125" s="957"/>
      <c r="DN125" s="957"/>
      <c r="DO125" s="957"/>
      <c r="DP125" s="957"/>
      <c r="DQ125" s="957" t="s">
        <v>441</v>
      </c>
      <c r="DR125" s="957"/>
      <c r="DS125" s="957"/>
      <c r="DT125" s="957"/>
      <c r="DU125" s="957"/>
      <c r="DV125" s="958" t="s">
        <v>441</v>
      </c>
      <c r="DW125" s="958"/>
      <c r="DX125" s="958"/>
      <c r="DY125" s="958"/>
      <c r="DZ125" s="959"/>
    </row>
    <row r="126" spans="1:130" s="197" customFormat="1" ht="26.25" customHeight="1">
      <c r="A126" s="1005"/>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441</v>
      </c>
      <c r="AB126" s="989"/>
      <c r="AC126" s="989"/>
      <c r="AD126" s="989"/>
      <c r="AE126" s="990"/>
      <c r="AF126" s="991" t="s">
        <v>441</v>
      </c>
      <c r="AG126" s="989"/>
      <c r="AH126" s="989"/>
      <c r="AI126" s="989"/>
      <c r="AJ126" s="990"/>
      <c r="AK126" s="991" t="s">
        <v>441</v>
      </c>
      <c r="AL126" s="989"/>
      <c r="AM126" s="989"/>
      <c r="AN126" s="989"/>
      <c r="AO126" s="990"/>
      <c r="AP126" s="992" t="s">
        <v>441</v>
      </c>
      <c r="AQ126" s="993"/>
      <c r="AR126" s="993"/>
      <c r="AS126" s="993"/>
      <c r="AT126" s="994"/>
      <c r="AU126" s="233"/>
      <c r="AV126" s="233"/>
      <c r="AW126" s="233"/>
      <c r="AX126" s="1066" t="s">
        <v>447</v>
      </c>
      <c r="AY126" s="1067"/>
      <c r="AZ126" s="1067"/>
      <c r="BA126" s="1067"/>
      <c r="BB126" s="1067"/>
      <c r="BC126" s="1067"/>
      <c r="BD126" s="1067"/>
      <c r="BE126" s="1068"/>
      <c r="BF126" s="1082" t="s">
        <v>448</v>
      </c>
      <c r="BG126" s="1067"/>
      <c r="BH126" s="1067"/>
      <c r="BI126" s="1067"/>
      <c r="BJ126" s="1067"/>
      <c r="BK126" s="1067"/>
      <c r="BL126" s="1068"/>
      <c r="BM126" s="1082" t="s">
        <v>449</v>
      </c>
      <c r="BN126" s="1067"/>
      <c r="BO126" s="1067"/>
      <c r="BP126" s="1067"/>
      <c r="BQ126" s="1067"/>
      <c r="BR126" s="1067"/>
      <c r="BS126" s="1068"/>
      <c r="BT126" s="1082" t="s">
        <v>450</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451</v>
      </c>
      <c r="CQ126" s="980"/>
      <c r="CR126" s="980"/>
      <c r="CS126" s="980"/>
      <c r="CT126" s="980"/>
      <c r="CU126" s="980"/>
      <c r="CV126" s="980"/>
      <c r="CW126" s="980"/>
      <c r="CX126" s="980"/>
      <c r="CY126" s="980"/>
      <c r="CZ126" s="980"/>
      <c r="DA126" s="980"/>
      <c r="DB126" s="980"/>
      <c r="DC126" s="980"/>
      <c r="DD126" s="980"/>
      <c r="DE126" s="980"/>
      <c r="DF126" s="981"/>
      <c r="DG126" s="949" t="s">
        <v>441</v>
      </c>
      <c r="DH126" s="950"/>
      <c r="DI126" s="950"/>
      <c r="DJ126" s="950"/>
      <c r="DK126" s="950"/>
      <c r="DL126" s="950" t="s">
        <v>441</v>
      </c>
      <c r="DM126" s="950"/>
      <c r="DN126" s="950"/>
      <c r="DO126" s="950"/>
      <c r="DP126" s="950"/>
      <c r="DQ126" s="950" t="s">
        <v>441</v>
      </c>
      <c r="DR126" s="950"/>
      <c r="DS126" s="950"/>
      <c r="DT126" s="950"/>
      <c r="DU126" s="950"/>
      <c r="DV126" s="951" t="s">
        <v>441</v>
      </c>
      <c r="DW126" s="951"/>
      <c r="DX126" s="951"/>
      <c r="DY126" s="951"/>
      <c r="DZ126" s="952"/>
    </row>
    <row r="127" spans="1:130" s="197" customFormat="1" ht="26.25" customHeight="1" thickBot="1">
      <c r="A127" s="1006"/>
      <c r="B127" s="978"/>
      <c r="C127" s="1034" t="s">
        <v>452</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59</v>
      </c>
      <c r="AB127" s="989"/>
      <c r="AC127" s="989"/>
      <c r="AD127" s="989"/>
      <c r="AE127" s="990"/>
      <c r="AF127" s="991">
        <v>60</v>
      </c>
      <c r="AG127" s="989"/>
      <c r="AH127" s="989"/>
      <c r="AI127" s="989"/>
      <c r="AJ127" s="990"/>
      <c r="AK127" s="991">
        <v>60</v>
      </c>
      <c r="AL127" s="989"/>
      <c r="AM127" s="989"/>
      <c r="AN127" s="989"/>
      <c r="AO127" s="990"/>
      <c r="AP127" s="992">
        <v>0</v>
      </c>
      <c r="AQ127" s="993"/>
      <c r="AR127" s="993"/>
      <c r="AS127" s="993"/>
      <c r="AT127" s="994"/>
      <c r="AU127" s="233"/>
      <c r="AV127" s="233"/>
      <c r="AW127" s="233"/>
      <c r="AX127" s="916" t="s">
        <v>453</v>
      </c>
      <c r="AY127" s="917"/>
      <c r="AZ127" s="917"/>
      <c r="BA127" s="917"/>
      <c r="BB127" s="917"/>
      <c r="BC127" s="917"/>
      <c r="BD127" s="917"/>
      <c r="BE127" s="918"/>
      <c r="BF127" s="1071" t="s">
        <v>441</v>
      </c>
      <c r="BG127" s="1072"/>
      <c r="BH127" s="1072"/>
      <c r="BI127" s="1072"/>
      <c r="BJ127" s="1072"/>
      <c r="BK127" s="1072"/>
      <c r="BL127" s="1081"/>
      <c r="BM127" s="1071">
        <v>13.42</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454</v>
      </c>
      <c r="CQ127" s="1075"/>
      <c r="CR127" s="1075"/>
      <c r="CS127" s="1075"/>
      <c r="CT127" s="1075"/>
      <c r="CU127" s="1075"/>
      <c r="CV127" s="1075"/>
      <c r="CW127" s="1075"/>
      <c r="CX127" s="1075"/>
      <c r="CY127" s="1075"/>
      <c r="CZ127" s="1075"/>
      <c r="DA127" s="1075"/>
      <c r="DB127" s="1075"/>
      <c r="DC127" s="1075"/>
      <c r="DD127" s="1075"/>
      <c r="DE127" s="1075"/>
      <c r="DF127" s="1076"/>
      <c r="DG127" s="1077" t="s">
        <v>455</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c r="A128" s="1101" t="s">
        <v>456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457</v>
      </c>
      <c r="X128" s="1103"/>
      <c r="Y128" s="1103"/>
      <c r="Z128" s="1104"/>
      <c r="AA128" s="1119">
        <v>94652</v>
      </c>
      <c r="AB128" s="1120"/>
      <c r="AC128" s="1120"/>
      <c r="AD128" s="1120"/>
      <c r="AE128" s="1121"/>
      <c r="AF128" s="1122">
        <v>84390</v>
      </c>
      <c r="AG128" s="1120"/>
      <c r="AH128" s="1120"/>
      <c r="AI128" s="1120"/>
      <c r="AJ128" s="1121"/>
      <c r="AK128" s="1122">
        <v>102432</v>
      </c>
      <c r="AL128" s="1120"/>
      <c r="AM128" s="1120"/>
      <c r="AN128" s="1120"/>
      <c r="AO128" s="1121"/>
      <c r="AP128" s="1123"/>
      <c r="AQ128" s="1124"/>
      <c r="AR128" s="1124"/>
      <c r="AS128" s="1124"/>
      <c r="AT128" s="1125"/>
      <c r="AU128" s="235"/>
      <c r="AV128" s="235"/>
      <c r="AW128" s="235"/>
      <c r="AX128" s="1084" t="s">
        <v>458</v>
      </c>
      <c r="AY128" s="980"/>
      <c r="AZ128" s="980"/>
      <c r="BA128" s="980"/>
      <c r="BB128" s="980"/>
      <c r="BC128" s="980"/>
      <c r="BD128" s="980"/>
      <c r="BE128" s="981"/>
      <c r="BF128" s="1096" t="s">
        <v>459</v>
      </c>
      <c r="BG128" s="1097"/>
      <c r="BH128" s="1097"/>
      <c r="BI128" s="1097"/>
      <c r="BJ128" s="1097"/>
      <c r="BK128" s="1097"/>
      <c r="BL128" s="1098"/>
      <c r="BM128" s="1096">
        <v>18.420000000000002</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460</v>
      </c>
      <c r="X129" s="1091"/>
      <c r="Y129" s="1091"/>
      <c r="Z129" s="1092"/>
      <c r="AA129" s="988">
        <v>9252409</v>
      </c>
      <c r="AB129" s="989"/>
      <c r="AC129" s="989"/>
      <c r="AD129" s="989"/>
      <c r="AE129" s="990"/>
      <c r="AF129" s="991">
        <v>9312427</v>
      </c>
      <c r="AG129" s="989"/>
      <c r="AH129" s="989"/>
      <c r="AI129" s="989"/>
      <c r="AJ129" s="990"/>
      <c r="AK129" s="991">
        <v>9486204</v>
      </c>
      <c r="AL129" s="989"/>
      <c r="AM129" s="989"/>
      <c r="AN129" s="989"/>
      <c r="AO129" s="990"/>
      <c r="AP129" s="1093"/>
      <c r="AQ129" s="1094"/>
      <c r="AR129" s="1094"/>
      <c r="AS129" s="1094"/>
      <c r="AT129" s="1095"/>
      <c r="AU129" s="235"/>
      <c r="AV129" s="235"/>
      <c r="AW129" s="235"/>
      <c r="AX129" s="1084" t="s">
        <v>461</v>
      </c>
      <c r="AY129" s="980"/>
      <c r="AZ129" s="980"/>
      <c r="BA129" s="980"/>
      <c r="BB129" s="980"/>
      <c r="BC129" s="980"/>
      <c r="BD129" s="980"/>
      <c r="BE129" s="981"/>
      <c r="BF129" s="1085">
        <v>6.4</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463</v>
      </c>
      <c r="X130" s="1091"/>
      <c r="Y130" s="1091"/>
      <c r="Z130" s="1092"/>
      <c r="AA130" s="988">
        <v>1118172</v>
      </c>
      <c r="AB130" s="989"/>
      <c r="AC130" s="989"/>
      <c r="AD130" s="989"/>
      <c r="AE130" s="990"/>
      <c r="AF130" s="991">
        <v>1169478</v>
      </c>
      <c r="AG130" s="989"/>
      <c r="AH130" s="989"/>
      <c r="AI130" s="989"/>
      <c r="AJ130" s="990"/>
      <c r="AK130" s="991">
        <v>1017325</v>
      </c>
      <c r="AL130" s="989"/>
      <c r="AM130" s="989"/>
      <c r="AN130" s="989"/>
      <c r="AO130" s="990"/>
      <c r="AP130" s="1093"/>
      <c r="AQ130" s="1094"/>
      <c r="AR130" s="1094"/>
      <c r="AS130" s="1094"/>
      <c r="AT130" s="1095"/>
      <c r="AU130" s="235"/>
      <c r="AV130" s="235"/>
      <c r="AW130" s="235"/>
      <c r="AX130" s="1143" t="s">
        <v>464</v>
      </c>
      <c r="AY130" s="1075"/>
      <c r="AZ130" s="1075"/>
      <c r="BA130" s="1075"/>
      <c r="BB130" s="1075"/>
      <c r="BC130" s="1075"/>
      <c r="BD130" s="1075"/>
      <c r="BE130" s="1076"/>
      <c r="BF130" s="1105" t="s">
        <v>406</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465</v>
      </c>
      <c r="X131" s="1114"/>
      <c r="Y131" s="1114"/>
      <c r="Z131" s="1115"/>
      <c r="AA131" s="1027">
        <v>8134237</v>
      </c>
      <c r="AB131" s="1028"/>
      <c r="AC131" s="1028"/>
      <c r="AD131" s="1028"/>
      <c r="AE131" s="1029"/>
      <c r="AF131" s="1030">
        <v>8142949</v>
      </c>
      <c r="AG131" s="1028"/>
      <c r="AH131" s="1028"/>
      <c r="AI131" s="1028"/>
      <c r="AJ131" s="1029"/>
      <c r="AK131" s="1030">
        <v>8468879</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466</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467</v>
      </c>
      <c r="W132" s="1131"/>
      <c r="X132" s="1131"/>
      <c r="Y132" s="1131"/>
      <c r="Z132" s="1132"/>
      <c r="AA132" s="1133">
        <v>6.1800264729999999</v>
      </c>
      <c r="AB132" s="1134"/>
      <c r="AC132" s="1134"/>
      <c r="AD132" s="1134"/>
      <c r="AE132" s="1135"/>
      <c r="AF132" s="1136">
        <v>6.4013172620000001</v>
      </c>
      <c r="AG132" s="1134"/>
      <c r="AH132" s="1134"/>
      <c r="AI132" s="1134"/>
      <c r="AJ132" s="1135"/>
      <c r="AK132" s="1136">
        <v>6.7480949959999998</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468</v>
      </c>
      <c r="W133" s="1138"/>
      <c r="X133" s="1138"/>
      <c r="Y133" s="1138"/>
      <c r="Z133" s="1139"/>
      <c r="AA133" s="1140">
        <v>8.3000000000000007</v>
      </c>
      <c r="AB133" s="1141"/>
      <c r="AC133" s="1141"/>
      <c r="AD133" s="1141"/>
      <c r="AE133" s="1142"/>
      <c r="AF133" s="1140">
        <v>7.1</v>
      </c>
      <c r="AG133" s="1141"/>
      <c r="AH133" s="1141"/>
      <c r="AI133" s="1141"/>
      <c r="AJ133" s="1142"/>
      <c r="AK133" s="1140">
        <v>6.4</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 zoomScaleNormal="85" zoomScaleSheetLayoutView="55" workbookViewId="0">
      <selection activeCell="E51" sqref="E51"/>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P26"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47" t="s">
        <v>471</v>
      </c>
      <c r="L7" s="254"/>
      <c r="M7" s="255" t="s">
        <v>472</v>
      </c>
      <c r="N7" s="256"/>
    </row>
    <row r="8" spans="1:16">
      <c r="A8" s="248"/>
      <c r="B8" s="244"/>
      <c r="C8" s="244"/>
      <c r="D8" s="244"/>
      <c r="E8" s="244"/>
      <c r="F8" s="244"/>
      <c r="G8" s="257"/>
      <c r="H8" s="258"/>
      <c r="I8" s="258"/>
      <c r="J8" s="259"/>
      <c r="K8" s="1148"/>
      <c r="L8" s="260" t="s">
        <v>473</v>
      </c>
      <c r="M8" s="261" t="s">
        <v>474</v>
      </c>
      <c r="N8" s="262" t="s">
        <v>475</v>
      </c>
    </row>
    <row r="9" spans="1:16">
      <c r="A9" s="248"/>
      <c r="B9" s="244"/>
      <c r="C9" s="244"/>
      <c r="D9" s="244"/>
      <c r="E9" s="244"/>
      <c r="F9" s="244"/>
      <c r="G9" s="1149" t="s">
        <v>476</v>
      </c>
      <c r="H9" s="1150"/>
      <c r="I9" s="1150"/>
      <c r="J9" s="1151"/>
      <c r="K9" s="263">
        <v>2411126</v>
      </c>
      <c r="L9" s="264">
        <v>46337</v>
      </c>
      <c r="M9" s="265">
        <v>58112</v>
      </c>
      <c r="N9" s="266">
        <v>-20.3</v>
      </c>
    </row>
    <row r="10" spans="1:16">
      <c r="A10" s="248"/>
      <c r="B10" s="244"/>
      <c r="C10" s="244"/>
      <c r="D10" s="244"/>
      <c r="E10" s="244"/>
      <c r="F10" s="244"/>
      <c r="G10" s="1149" t="s">
        <v>477</v>
      </c>
      <c r="H10" s="1150"/>
      <c r="I10" s="1150"/>
      <c r="J10" s="1151"/>
      <c r="K10" s="267">
        <v>171498</v>
      </c>
      <c r="L10" s="268">
        <v>3296</v>
      </c>
      <c r="M10" s="269">
        <v>3510</v>
      </c>
      <c r="N10" s="270">
        <v>-6.1</v>
      </c>
    </row>
    <row r="11" spans="1:16" ht="13.5" customHeight="1">
      <c r="A11" s="248"/>
      <c r="B11" s="244"/>
      <c r="C11" s="244"/>
      <c r="D11" s="244"/>
      <c r="E11" s="244"/>
      <c r="F11" s="244"/>
      <c r="G11" s="1149" t="s">
        <v>478</v>
      </c>
      <c r="H11" s="1150"/>
      <c r="I11" s="1150"/>
      <c r="J11" s="1151"/>
      <c r="K11" s="267">
        <v>682673</v>
      </c>
      <c r="L11" s="268">
        <v>13119</v>
      </c>
      <c r="M11" s="269">
        <v>6281</v>
      </c>
      <c r="N11" s="270">
        <v>108.9</v>
      </c>
    </row>
    <row r="12" spans="1:16" ht="13.5" customHeight="1">
      <c r="A12" s="248"/>
      <c r="B12" s="244"/>
      <c r="C12" s="244"/>
      <c r="D12" s="244"/>
      <c r="E12" s="244"/>
      <c r="F12" s="244"/>
      <c r="G12" s="1149" t="s">
        <v>479</v>
      </c>
      <c r="H12" s="1150"/>
      <c r="I12" s="1150"/>
      <c r="J12" s="1151"/>
      <c r="K12" s="267">
        <v>719</v>
      </c>
      <c r="L12" s="268">
        <v>14</v>
      </c>
      <c r="M12" s="269">
        <v>744</v>
      </c>
      <c r="N12" s="270">
        <v>-98.1</v>
      </c>
    </row>
    <row r="13" spans="1:16" ht="13.5" customHeight="1">
      <c r="A13" s="248"/>
      <c r="B13" s="244"/>
      <c r="C13" s="244"/>
      <c r="D13" s="244"/>
      <c r="E13" s="244"/>
      <c r="F13" s="244"/>
      <c r="G13" s="1149" t="s">
        <v>480</v>
      </c>
      <c r="H13" s="1150"/>
      <c r="I13" s="1150"/>
      <c r="J13" s="1151"/>
      <c r="K13" s="267" t="s">
        <v>481</v>
      </c>
      <c r="L13" s="268" t="s">
        <v>481</v>
      </c>
      <c r="M13" s="269">
        <v>1</v>
      </c>
      <c r="N13" s="270" t="s">
        <v>481</v>
      </c>
    </row>
    <row r="14" spans="1:16" ht="13.5" customHeight="1">
      <c r="A14" s="248"/>
      <c r="B14" s="244"/>
      <c r="C14" s="244"/>
      <c r="D14" s="244"/>
      <c r="E14" s="244"/>
      <c r="F14" s="244"/>
      <c r="G14" s="1149" t="s">
        <v>482</v>
      </c>
      <c r="H14" s="1150"/>
      <c r="I14" s="1150"/>
      <c r="J14" s="1151"/>
      <c r="K14" s="267">
        <v>173564</v>
      </c>
      <c r="L14" s="268">
        <v>3336</v>
      </c>
      <c r="M14" s="269">
        <v>2803</v>
      </c>
      <c r="N14" s="270">
        <v>19</v>
      </c>
    </row>
    <row r="15" spans="1:16" ht="13.5" customHeight="1">
      <c r="A15" s="248"/>
      <c r="B15" s="244"/>
      <c r="C15" s="244"/>
      <c r="D15" s="244"/>
      <c r="E15" s="244"/>
      <c r="F15" s="244"/>
      <c r="G15" s="1149" t="s">
        <v>483</v>
      </c>
      <c r="H15" s="1150"/>
      <c r="I15" s="1150"/>
      <c r="J15" s="1151"/>
      <c r="K15" s="267">
        <v>67548</v>
      </c>
      <c r="L15" s="268">
        <v>1298</v>
      </c>
      <c r="M15" s="269">
        <v>1119</v>
      </c>
      <c r="N15" s="270">
        <v>16</v>
      </c>
    </row>
    <row r="16" spans="1:16">
      <c r="A16" s="248"/>
      <c r="B16" s="244"/>
      <c r="C16" s="244"/>
      <c r="D16" s="244"/>
      <c r="E16" s="244"/>
      <c r="F16" s="244"/>
      <c r="G16" s="1152" t="s">
        <v>484</v>
      </c>
      <c r="H16" s="1153"/>
      <c r="I16" s="1153"/>
      <c r="J16" s="1154"/>
      <c r="K16" s="268">
        <v>-218718</v>
      </c>
      <c r="L16" s="268">
        <v>-4203</v>
      </c>
      <c r="M16" s="269">
        <v>-5386</v>
      </c>
      <c r="N16" s="270">
        <v>-22</v>
      </c>
    </row>
    <row r="17" spans="1:16">
      <c r="A17" s="248"/>
      <c r="B17" s="244"/>
      <c r="C17" s="244"/>
      <c r="D17" s="244"/>
      <c r="E17" s="244"/>
      <c r="F17" s="244"/>
      <c r="G17" s="1152" t="s">
        <v>167</v>
      </c>
      <c r="H17" s="1153"/>
      <c r="I17" s="1153"/>
      <c r="J17" s="1154"/>
      <c r="K17" s="268">
        <v>3288410</v>
      </c>
      <c r="L17" s="268">
        <v>63196</v>
      </c>
      <c r="M17" s="269">
        <v>67183</v>
      </c>
      <c r="N17" s="270">
        <v>-5.9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44" t="s">
        <v>489</v>
      </c>
      <c r="H21" s="1145"/>
      <c r="I21" s="1145"/>
      <c r="J21" s="1146"/>
      <c r="K21" s="280">
        <v>5.9</v>
      </c>
      <c r="L21" s="281">
        <v>6.12</v>
      </c>
      <c r="M21" s="282">
        <v>-0.22</v>
      </c>
      <c r="N21" s="249"/>
      <c r="O21" s="283"/>
      <c r="P21" s="279"/>
    </row>
    <row r="22" spans="1:16" s="284" customFormat="1">
      <c r="A22" s="279"/>
      <c r="B22" s="249"/>
      <c r="C22" s="249"/>
      <c r="D22" s="249"/>
      <c r="E22" s="249"/>
      <c r="F22" s="249"/>
      <c r="G22" s="1144" t="s">
        <v>490</v>
      </c>
      <c r="H22" s="1145"/>
      <c r="I22" s="1145"/>
      <c r="J22" s="1146"/>
      <c r="K22" s="285">
        <v>98</v>
      </c>
      <c r="L22" s="286">
        <v>98.7</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47" t="s">
        <v>471</v>
      </c>
      <c r="L30" s="254"/>
      <c r="M30" s="255" t="s">
        <v>472</v>
      </c>
      <c r="N30" s="256"/>
    </row>
    <row r="31" spans="1:16">
      <c r="A31" s="248"/>
      <c r="B31" s="244"/>
      <c r="C31" s="244"/>
      <c r="D31" s="244"/>
      <c r="E31" s="244"/>
      <c r="F31" s="244"/>
      <c r="G31" s="257"/>
      <c r="H31" s="258"/>
      <c r="I31" s="258"/>
      <c r="J31" s="259"/>
      <c r="K31" s="1148"/>
      <c r="L31" s="260" t="s">
        <v>473</v>
      </c>
      <c r="M31" s="261" t="s">
        <v>474</v>
      </c>
      <c r="N31" s="262" t="s">
        <v>475</v>
      </c>
    </row>
    <row r="32" spans="1:16" ht="27" customHeight="1">
      <c r="A32" s="248"/>
      <c r="B32" s="244"/>
      <c r="C32" s="244"/>
      <c r="D32" s="244"/>
      <c r="E32" s="244"/>
      <c r="F32" s="244"/>
      <c r="G32" s="1160" t="s">
        <v>494</v>
      </c>
      <c r="H32" s="1161"/>
      <c r="I32" s="1161"/>
      <c r="J32" s="1162"/>
      <c r="K32" s="294">
        <v>1250979</v>
      </c>
      <c r="L32" s="294">
        <v>24041</v>
      </c>
      <c r="M32" s="295">
        <v>33998</v>
      </c>
      <c r="N32" s="296">
        <v>-29.3</v>
      </c>
    </row>
    <row r="33" spans="1:16" ht="13.5" customHeight="1">
      <c r="A33" s="248"/>
      <c r="B33" s="244"/>
      <c r="C33" s="244"/>
      <c r="D33" s="244"/>
      <c r="E33" s="244"/>
      <c r="F33" s="244"/>
      <c r="G33" s="1160" t="s">
        <v>495</v>
      </c>
      <c r="H33" s="1161"/>
      <c r="I33" s="1161"/>
      <c r="J33" s="1162"/>
      <c r="K33" s="294" t="s">
        <v>481</v>
      </c>
      <c r="L33" s="294" t="s">
        <v>481</v>
      </c>
      <c r="M33" s="295">
        <v>1</v>
      </c>
      <c r="N33" s="296" t="s">
        <v>481</v>
      </c>
    </row>
    <row r="34" spans="1:16" ht="27" customHeight="1">
      <c r="A34" s="248"/>
      <c r="B34" s="244"/>
      <c r="C34" s="244"/>
      <c r="D34" s="244"/>
      <c r="E34" s="244"/>
      <c r="F34" s="244"/>
      <c r="G34" s="1160" t="s">
        <v>496</v>
      </c>
      <c r="H34" s="1161"/>
      <c r="I34" s="1161"/>
      <c r="J34" s="1162"/>
      <c r="K34" s="294" t="s">
        <v>481</v>
      </c>
      <c r="L34" s="294" t="s">
        <v>481</v>
      </c>
      <c r="M34" s="295">
        <v>39</v>
      </c>
      <c r="N34" s="296" t="s">
        <v>481</v>
      </c>
    </row>
    <row r="35" spans="1:16" ht="27" customHeight="1">
      <c r="A35" s="248"/>
      <c r="B35" s="244"/>
      <c r="C35" s="244"/>
      <c r="D35" s="244"/>
      <c r="E35" s="244"/>
      <c r="F35" s="244"/>
      <c r="G35" s="1160" t="s">
        <v>497</v>
      </c>
      <c r="H35" s="1161"/>
      <c r="I35" s="1161"/>
      <c r="J35" s="1162"/>
      <c r="K35" s="294">
        <v>354325</v>
      </c>
      <c r="L35" s="294">
        <v>6809</v>
      </c>
      <c r="M35" s="295">
        <v>9007</v>
      </c>
      <c r="N35" s="296">
        <v>-24.4</v>
      </c>
    </row>
    <row r="36" spans="1:16" ht="27" customHeight="1">
      <c r="A36" s="248"/>
      <c r="B36" s="244"/>
      <c r="C36" s="244"/>
      <c r="D36" s="244"/>
      <c r="E36" s="244"/>
      <c r="F36" s="244"/>
      <c r="G36" s="1160" t="s">
        <v>498</v>
      </c>
      <c r="H36" s="1161"/>
      <c r="I36" s="1161"/>
      <c r="J36" s="1162"/>
      <c r="K36" s="294">
        <v>85881</v>
      </c>
      <c r="L36" s="294">
        <v>1650</v>
      </c>
      <c r="M36" s="295">
        <v>2239</v>
      </c>
      <c r="N36" s="296">
        <v>-26.3</v>
      </c>
    </row>
    <row r="37" spans="1:16" ht="13.5" customHeight="1">
      <c r="A37" s="248"/>
      <c r="B37" s="244"/>
      <c r="C37" s="244"/>
      <c r="D37" s="244"/>
      <c r="E37" s="244"/>
      <c r="F37" s="244"/>
      <c r="G37" s="1160" t="s">
        <v>499</v>
      </c>
      <c r="H37" s="1161"/>
      <c r="I37" s="1161"/>
      <c r="J37" s="1162"/>
      <c r="K37" s="294">
        <v>60</v>
      </c>
      <c r="L37" s="294">
        <v>1</v>
      </c>
      <c r="M37" s="295">
        <v>951</v>
      </c>
      <c r="N37" s="296">
        <v>-99.9</v>
      </c>
    </row>
    <row r="38" spans="1:16" ht="27" customHeight="1">
      <c r="A38" s="248"/>
      <c r="B38" s="244"/>
      <c r="C38" s="244"/>
      <c r="D38" s="244"/>
      <c r="E38" s="244"/>
      <c r="F38" s="244"/>
      <c r="G38" s="1163" t="s">
        <v>500</v>
      </c>
      <c r="H38" s="1164"/>
      <c r="I38" s="1164"/>
      <c r="J38" s="1165"/>
      <c r="K38" s="297" t="s">
        <v>481</v>
      </c>
      <c r="L38" s="297" t="s">
        <v>481</v>
      </c>
      <c r="M38" s="298">
        <v>6</v>
      </c>
      <c r="N38" s="299" t="s">
        <v>481</v>
      </c>
      <c r="O38" s="293"/>
    </row>
    <row r="39" spans="1:16">
      <c r="A39" s="248"/>
      <c r="B39" s="244"/>
      <c r="C39" s="244"/>
      <c r="D39" s="244"/>
      <c r="E39" s="244"/>
      <c r="F39" s="244"/>
      <c r="G39" s="1163" t="s">
        <v>501</v>
      </c>
      <c r="H39" s="1164"/>
      <c r="I39" s="1164"/>
      <c r="J39" s="1165"/>
      <c r="K39" s="300">
        <v>-102432</v>
      </c>
      <c r="L39" s="300">
        <v>-1969</v>
      </c>
      <c r="M39" s="301">
        <v>-6589</v>
      </c>
      <c r="N39" s="302">
        <v>-70.099999999999994</v>
      </c>
      <c r="O39" s="293"/>
    </row>
    <row r="40" spans="1:16" ht="27" customHeight="1">
      <c r="A40" s="248"/>
      <c r="B40" s="244"/>
      <c r="C40" s="244"/>
      <c r="D40" s="244"/>
      <c r="E40" s="244"/>
      <c r="F40" s="244"/>
      <c r="G40" s="1160" t="s">
        <v>502</v>
      </c>
      <c r="H40" s="1161"/>
      <c r="I40" s="1161"/>
      <c r="J40" s="1162"/>
      <c r="K40" s="300">
        <v>-1017325</v>
      </c>
      <c r="L40" s="300">
        <v>-19551</v>
      </c>
      <c r="M40" s="301">
        <v>-27524</v>
      </c>
      <c r="N40" s="302">
        <v>-29</v>
      </c>
      <c r="O40" s="293"/>
    </row>
    <row r="41" spans="1:16">
      <c r="A41" s="248"/>
      <c r="B41" s="244"/>
      <c r="C41" s="244"/>
      <c r="D41" s="244"/>
      <c r="E41" s="244"/>
      <c r="F41" s="244"/>
      <c r="G41" s="1166" t="s">
        <v>278</v>
      </c>
      <c r="H41" s="1167"/>
      <c r="I41" s="1167"/>
      <c r="J41" s="1168"/>
      <c r="K41" s="294">
        <v>571488</v>
      </c>
      <c r="L41" s="300">
        <v>10983</v>
      </c>
      <c r="M41" s="301">
        <v>12127</v>
      </c>
      <c r="N41" s="302">
        <v>-9.4</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55" t="s">
        <v>471</v>
      </c>
      <c r="J49" s="1157" t="s">
        <v>506</v>
      </c>
      <c r="K49" s="1158"/>
      <c r="L49" s="1158"/>
      <c r="M49" s="1158"/>
      <c r="N49" s="1159"/>
    </row>
    <row r="50" spans="1:14">
      <c r="A50" s="248"/>
      <c r="B50" s="244"/>
      <c r="C50" s="244"/>
      <c r="D50" s="244"/>
      <c r="E50" s="244"/>
      <c r="F50" s="244"/>
      <c r="G50" s="312"/>
      <c r="H50" s="313"/>
      <c r="I50" s="1156"/>
      <c r="J50" s="314" t="s">
        <v>507</v>
      </c>
      <c r="K50" s="315" t="s">
        <v>508</v>
      </c>
      <c r="L50" s="316" t="s">
        <v>509</v>
      </c>
      <c r="M50" s="317" t="s">
        <v>510</v>
      </c>
      <c r="N50" s="318" t="s">
        <v>511</v>
      </c>
    </row>
    <row r="51" spans="1:14">
      <c r="A51" s="248"/>
      <c r="B51" s="244"/>
      <c r="C51" s="244"/>
      <c r="D51" s="244"/>
      <c r="E51" s="244"/>
      <c r="F51" s="244"/>
      <c r="G51" s="310" t="s">
        <v>512</v>
      </c>
      <c r="H51" s="311"/>
      <c r="I51" s="319">
        <v>1147835</v>
      </c>
      <c r="J51" s="320">
        <v>22706</v>
      </c>
      <c r="K51" s="321">
        <v>-23.7</v>
      </c>
      <c r="L51" s="322">
        <v>42839</v>
      </c>
      <c r="M51" s="323">
        <v>-13.3</v>
      </c>
      <c r="N51" s="324">
        <v>-10.4</v>
      </c>
    </row>
    <row r="52" spans="1:14">
      <c r="A52" s="248"/>
      <c r="B52" s="244"/>
      <c r="C52" s="244"/>
      <c r="D52" s="244"/>
      <c r="E52" s="244"/>
      <c r="F52" s="244"/>
      <c r="G52" s="325"/>
      <c r="H52" s="326" t="s">
        <v>513</v>
      </c>
      <c r="I52" s="327">
        <v>655921</v>
      </c>
      <c r="J52" s="328">
        <v>12975</v>
      </c>
      <c r="K52" s="329">
        <v>-43</v>
      </c>
      <c r="L52" s="330">
        <v>22027</v>
      </c>
      <c r="M52" s="331">
        <v>-17.100000000000001</v>
      </c>
      <c r="N52" s="332">
        <v>-25.9</v>
      </c>
    </row>
    <row r="53" spans="1:14">
      <c r="A53" s="248"/>
      <c r="B53" s="244"/>
      <c r="C53" s="244"/>
      <c r="D53" s="244"/>
      <c r="E53" s="244"/>
      <c r="F53" s="244"/>
      <c r="G53" s="310" t="s">
        <v>514</v>
      </c>
      <c r="H53" s="311"/>
      <c r="I53" s="319">
        <v>1456401</v>
      </c>
      <c r="J53" s="320">
        <v>28574</v>
      </c>
      <c r="K53" s="321">
        <v>25.8</v>
      </c>
      <c r="L53" s="322">
        <v>50880</v>
      </c>
      <c r="M53" s="323">
        <v>18.8</v>
      </c>
      <c r="N53" s="324">
        <v>7</v>
      </c>
    </row>
    <row r="54" spans="1:14">
      <c r="A54" s="248"/>
      <c r="B54" s="244"/>
      <c r="C54" s="244"/>
      <c r="D54" s="244"/>
      <c r="E54" s="244"/>
      <c r="F54" s="244"/>
      <c r="G54" s="325"/>
      <c r="H54" s="326" t="s">
        <v>513</v>
      </c>
      <c r="I54" s="327">
        <v>1015769</v>
      </c>
      <c r="J54" s="328">
        <v>19929</v>
      </c>
      <c r="K54" s="329">
        <v>53.6</v>
      </c>
      <c r="L54" s="330">
        <v>26879</v>
      </c>
      <c r="M54" s="331">
        <v>22</v>
      </c>
      <c r="N54" s="332">
        <v>31.6</v>
      </c>
    </row>
    <row r="55" spans="1:14">
      <c r="A55" s="248"/>
      <c r="B55" s="244"/>
      <c r="C55" s="244"/>
      <c r="D55" s="244"/>
      <c r="E55" s="244"/>
      <c r="F55" s="244"/>
      <c r="G55" s="310" t="s">
        <v>515</v>
      </c>
      <c r="H55" s="311"/>
      <c r="I55" s="319">
        <v>1030926</v>
      </c>
      <c r="J55" s="320">
        <v>20109</v>
      </c>
      <c r="K55" s="321">
        <v>-29.6</v>
      </c>
      <c r="L55" s="322">
        <v>63956</v>
      </c>
      <c r="M55" s="323">
        <v>25.7</v>
      </c>
      <c r="N55" s="324">
        <v>-55.3</v>
      </c>
    </row>
    <row r="56" spans="1:14">
      <c r="A56" s="248"/>
      <c r="B56" s="244"/>
      <c r="C56" s="244"/>
      <c r="D56" s="244"/>
      <c r="E56" s="244"/>
      <c r="F56" s="244"/>
      <c r="G56" s="325"/>
      <c r="H56" s="326" t="s">
        <v>513</v>
      </c>
      <c r="I56" s="327">
        <v>803308</v>
      </c>
      <c r="J56" s="328">
        <v>15669</v>
      </c>
      <c r="K56" s="329">
        <v>-21.4</v>
      </c>
      <c r="L56" s="330">
        <v>29239</v>
      </c>
      <c r="M56" s="331">
        <v>8.8000000000000007</v>
      </c>
      <c r="N56" s="332">
        <v>-30.2</v>
      </c>
    </row>
    <row r="57" spans="1:14">
      <c r="A57" s="248"/>
      <c r="B57" s="244"/>
      <c r="C57" s="244"/>
      <c r="D57" s="244"/>
      <c r="E57" s="244"/>
      <c r="F57" s="244"/>
      <c r="G57" s="310" t="s">
        <v>516</v>
      </c>
      <c r="H57" s="311"/>
      <c r="I57" s="319">
        <v>1157764</v>
      </c>
      <c r="J57" s="320">
        <v>22399</v>
      </c>
      <c r="K57" s="321">
        <v>11.4</v>
      </c>
      <c r="L57" s="322">
        <v>66255</v>
      </c>
      <c r="M57" s="323">
        <v>3.6</v>
      </c>
      <c r="N57" s="324">
        <v>7.8</v>
      </c>
    </row>
    <row r="58" spans="1:14">
      <c r="A58" s="248"/>
      <c r="B58" s="244"/>
      <c r="C58" s="244"/>
      <c r="D58" s="244"/>
      <c r="E58" s="244"/>
      <c r="F58" s="244"/>
      <c r="G58" s="325"/>
      <c r="H58" s="326" t="s">
        <v>513</v>
      </c>
      <c r="I58" s="327">
        <v>696440</v>
      </c>
      <c r="J58" s="328">
        <v>13474</v>
      </c>
      <c r="K58" s="329">
        <v>-14</v>
      </c>
      <c r="L58" s="330">
        <v>31822</v>
      </c>
      <c r="M58" s="331">
        <v>8.8000000000000007</v>
      </c>
      <c r="N58" s="332">
        <v>-22.8</v>
      </c>
    </row>
    <row r="59" spans="1:14">
      <c r="A59" s="248"/>
      <c r="B59" s="244"/>
      <c r="C59" s="244"/>
      <c r="D59" s="244"/>
      <c r="E59" s="244"/>
      <c r="F59" s="244"/>
      <c r="G59" s="310" t="s">
        <v>517</v>
      </c>
      <c r="H59" s="311"/>
      <c r="I59" s="319">
        <v>1225944</v>
      </c>
      <c r="J59" s="320">
        <v>23560</v>
      </c>
      <c r="K59" s="321">
        <v>5.2</v>
      </c>
      <c r="L59" s="322">
        <v>47278</v>
      </c>
      <c r="M59" s="323">
        <v>-28.6</v>
      </c>
      <c r="N59" s="324">
        <v>33.799999999999997</v>
      </c>
    </row>
    <row r="60" spans="1:14">
      <c r="A60" s="248"/>
      <c r="B60" s="244"/>
      <c r="C60" s="244"/>
      <c r="D60" s="244"/>
      <c r="E60" s="244"/>
      <c r="F60" s="244"/>
      <c r="G60" s="325"/>
      <c r="H60" s="326" t="s">
        <v>513</v>
      </c>
      <c r="I60" s="333">
        <v>811295</v>
      </c>
      <c r="J60" s="328">
        <v>15591</v>
      </c>
      <c r="K60" s="329">
        <v>15.7</v>
      </c>
      <c r="L60" s="330">
        <v>24096</v>
      </c>
      <c r="M60" s="331">
        <v>-24.3</v>
      </c>
      <c r="N60" s="332">
        <v>40</v>
      </c>
    </row>
    <row r="61" spans="1:14">
      <c r="A61" s="248"/>
      <c r="B61" s="244"/>
      <c r="C61" s="244"/>
      <c r="D61" s="244"/>
      <c r="E61" s="244"/>
      <c r="F61" s="244"/>
      <c r="G61" s="310" t="s">
        <v>518</v>
      </c>
      <c r="H61" s="334"/>
      <c r="I61" s="335">
        <v>1203774</v>
      </c>
      <c r="J61" s="336">
        <v>23470</v>
      </c>
      <c r="K61" s="337">
        <v>-2.2000000000000002</v>
      </c>
      <c r="L61" s="338">
        <v>54242</v>
      </c>
      <c r="M61" s="339">
        <v>1.2</v>
      </c>
      <c r="N61" s="324">
        <v>-3.4</v>
      </c>
    </row>
    <row r="62" spans="1:14">
      <c r="A62" s="248"/>
      <c r="B62" s="244"/>
      <c r="C62" s="244"/>
      <c r="D62" s="244"/>
      <c r="E62" s="244"/>
      <c r="F62" s="244"/>
      <c r="G62" s="325"/>
      <c r="H62" s="326" t="s">
        <v>513</v>
      </c>
      <c r="I62" s="327">
        <v>796547</v>
      </c>
      <c r="J62" s="328">
        <v>15528</v>
      </c>
      <c r="K62" s="329">
        <v>-1.8</v>
      </c>
      <c r="L62" s="330">
        <v>26813</v>
      </c>
      <c r="M62" s="331">
        <v>-0.4</v>
      </c>
      <c r="N62" s="332">
        <v>-1.4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K17" zoomScale="85" zoomScaleNormal="85" zoomScaleSheetLayoutView="55" workbookViewId="0">
      <selection activeCell="F116" sqref="F116"/>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69" t="s">
        <v>3</v>
      </c>
      <c r="D47" s="1169"/>
      <c r="E47" s="1170"/>
      <c r="F47" s="11">
        <v>11.26</v>
      </c>
      <c r="G47" s="12">
        <v>11.32</v>
      </c>
      <c r="H47" s="12">
        <v>11.45</v>
      </c>
      <c r="I47" s="12">
        <v>11.54</v>
      </c>
      <c r="J47" s="13">
        <v>11.09</v>
      </c>
    </row>
    <row r="48" spans="2:10" ht="57.75" customHeight="1">
      <c r="B48" s="14"/>
      <c r="C48" s="1171" t="s">
        <v>4</v>
      </c>
      <c r="D48" s="1171"/>
      <c r="E48" s="1172"/>
      <c r="F48" s="15">
        <v>5.12</v>
      </c>
      <c r="G48" s="16">
        <v>6.51</v>
      </c>
      <c r="H48" s="16">
        <v>5.88</v>
      </c>
      <c r="I48" s="16">
        <v>4.55</v>
      </c>
      <c r="J48" s="17">
        <v>5.92</v>
      </c>
    </row>
    <row r="49" spans="2:10" ht="57.75" customHeight="1" thickBot="1">
      <c r="B49" s="18"/>
      <c r="C49" s="1173" t="s">
        <v>5</v>
      </c>
      <c r="D49" s="1173"/>
      <c r="E49" s="1174"/>
      <c r="F49" s="19">
        <v>0.42</v>
      </c>
      <c r="G49" s="20">
        <v>1.39</v>
      </c>
      <c r="H49" s="20">
        <v>0.19</v>
      </c>
      <c r="I49" s="20" t="s">
        <v>525</v>
      </c>
      <c r="J49" s="21">
        <v>1.2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2017-04-10T07:35:10Z</cp:lastPrinted>
  <dcterms:created xsi:type="dcterms:W3CDTF">2017-02-15T17:11:28Z</dcterms:created>
  <dcterms:modified xsi:type="dcterms:W3CDTF">2017-04-10T07:38:04Z</dcterms:modified>
  <cp:category/>
</cp:coreProperties>
</file>