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isuke0930\Desktop\"/>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<sst xmlns="http://schemas.openxmlformats.org/spreadsheetml/2006/main" count="1043" uniqueCount="567">
  <si>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</si>
  <si>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</si>
  <si>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</si>
  <si>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</si>
  <si>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</si>
  <si>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</si>
  <si>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</si>
  <si>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</si>
  <si>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</si>
  <si>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</si>
  <si>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</si>
  <si>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</si>
  <si>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</si>
  <si>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</si>
  <si>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</si>
  <si>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</si>
  <si>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</si>
  <si>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</si>
  <si>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</si>
  <si>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</si>
  <si>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</si>
  <si>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</si>
  <si>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</si>
  <si>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</si>
  <si>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</si>
  <si>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</si>
  <si>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</si>
  <si>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</si>
  <si>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</si>
  <si>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</si>
  <si>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</si>
  <si>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</si>
  <si>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</si>
  <si>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</si>
  <si>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</si>
  <si>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</si>
  <si>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</si>
  <si>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</si>
  <si>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</si>
  <si>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</si>
  <si>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</si>
  <si>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</si>
  <si>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</si>
  <si>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</si>
  <si>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</si>
  <si>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</si>
  <si>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</si>
  <si>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</si>
  <si>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</si>
  <si>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</si>
  <si>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</si>
  <si>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</si>
  <si>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</si>
  <si>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</si>
  <si>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</si>
  <si>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</si>
  <si>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</si>
  <si>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</si>
  <si>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</si>
  <si>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</si>
  <si>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</si>
  <si>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</si>
  <si>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</si>
  <si>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</si>
  <si>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</si>
  <si>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</si>
  <si>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</si>
  <si>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</si>
  <si>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</si>
  <si>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</si>
  <si>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</si>
  <si>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</si>
  <si>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</si>
  <si>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</si>
  <si>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</si>
  <si>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</si>
  <si>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</si>
  <si>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</si>
  <si>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</si>
  <si>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</si>
  <si>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</si>
  <si>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</si>
  <si>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</si>
  <si>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</si>
  <si>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</si>
  <si>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</si>
  <si>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</si>
  <si>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</si>
  <si>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</si>
  <si>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</si>
  <si>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</si>
  <si>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</si>
  <si>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</si>
  <si>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</si>
  <si>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</si>
  <si>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</si>
  <si>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</si>
  <si>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</si>
  <si>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</si>
  <si>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</si>
  <si>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</si>
  <si>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</si>
  <si>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</si>
  <si>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</si>
  <si>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</si>
  <si>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</si>
  <si>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</si>
  <si>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</si>
  <si>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</si>
  <si>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</si>
  <si>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</si>
  <si>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</si>
  <si>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</si>
  <si>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</si>
  <si>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</si>
  <si>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</si>
  <si>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</si>
  <si>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</si>
  <si>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</si>
  <si>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</si>
  <si>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</si>
  <si>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</si>
  <si>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</si>
  <si>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</si>
  <si>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</si>
  <si>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</si>
  <si>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</si>
  <si>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</si>
  <si>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</si>
  <si>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</si>
  <si>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</si>
  <si>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</si>
  <si>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</si>
  <si>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</si>
  <si>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</si>
  <si>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</si>
  <si>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</si>
  <si>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</si>
  <si>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</si>
  <si>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</si>
  <si>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</si>
  <si>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</si>
  <si>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</si>
  <si>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</si>
  <si>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</si>
  <si>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</si>
  <si>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</si>
  <si>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</si>
  <si>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</si>
  <si>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</si>
  <si>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</si>
  <si>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</si>
  <si>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</si>
  <si>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</si>
  <si>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</si>
  <si>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</si>
  <si>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</si>
  <si>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</si>
  <si>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</si>
  <si>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</si>
  <si>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</si>
  <si>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</si>
  <si>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</si>
  <si>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</si>
  <si>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</si>
  <si>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</si>
  <si>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</si>
  <si>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</si>
  <si>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</si>
  <si>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</si>
  <si>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</si>
  <si>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</si>
  <si>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</si>
  <si>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</si>
  <si>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</si>
  <si>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</si>
  <si>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</si>
  <si>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</si>
  <si>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</si>
  <si>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</si>
  <si>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</si>
  <si>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</si>
  <si>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</si>
  <si>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</si>
  <si>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</si>
  <si>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</si>
  <si>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</si>
  <si>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</si>
  <si>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</si>
  <si>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</si>
  <si>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</si>
  <si>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</si>
  <si>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</si>
  <si>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</si>
  <si>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</si>
  <si>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</si>
  <si>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</si>
  <si>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</si>
  <si>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</si>
  <si>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</si>
  <si>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</si>
  <si>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</si>
  <si>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</si>
  <si>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</si>
  <si>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</si>
  <si>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</si>
  <si>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</si>
  <si>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</si>
  <si>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</si>
  <si>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</si>
  <si>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</si>
  <si>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</si>
  <si>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</si>
  <si>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</si>
  <si>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</si>
  <si>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</si>
  <si>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</si>
  <si>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</si>
  <si>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</si>
  <si>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</si>
  <si>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</si>
  <si>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</si>
  <si>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</si>
  <si>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</si>
  <si>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</si>
  <si>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</si>
  <si>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</si>
  <si>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</si>
  <si>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</si>
  <si>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</si>
  <si>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</si>
  <si>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</si>
  <si>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</si>
  <si>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</si>
  <si>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</si>
  <si>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</si>
  <si>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</si>
  <si>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</si>
  <si>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</si>
  <si>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</si>
  <si>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</si>
  <si>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</si>
  <si>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</si>
  <si>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</si>
  <si>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</si>
  <si>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</si>
  <si>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</si>
  <si>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</si>
  <si>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</si>
  <si>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</si>
  <si>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</si>
  <si>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</si>
  <si>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</si>
  <si>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</si>
  <si>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</si>
  <si>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</si>
  <si>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</si>
  <si>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</si>
  <si>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</si>
  <si>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</si>
  <si>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</si>
  <si>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</si>
  <si>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</si>
  <si>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</si>
  <si>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</si>
  <si>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</si>
  <si>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</si>
  <si>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</si>
  <si>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</si>
  <si>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</si>
  <si>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</si>
  <si>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</si>
  <si>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</si>
  <si>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</si>
  <si>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</si>
  <si>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</si>
  <si>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</si>
  <si>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</si>
  <si>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</si>
  <si>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</si>
  <si>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</si>
  <si>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</si>
  <si>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</si>
  <si>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</si>
  <si>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</si>
  <si>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</si>
  <si>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</si>
  <si>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</si>
  <si>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</si>
  <si>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</si>
  <si>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</si>
  <si>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</si>
  <si>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</si>
  <si>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</si>
  <si>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</si>
  <si>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</si>
  <si>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</si>
  <si>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</si>
  <si>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</si>
  <si>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</si>
  <si>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</si>
  <si>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</si>
  <si>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</si>
  <si>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</si>
  <si>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</si>
  <si>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</si>
  <si>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</si>
  <si>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</si>
  <si>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</si>
  <si>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</si>
  <si>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</si>
  <si>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</si>
  <si>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</si>
  <si>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</si>
  <si>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</si>
  <si>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</si>
  <si>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</si>
  <si>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</si>
  <si>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</si>
  <si>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</si>
  <si>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</si>
  <si>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</si>
  <si>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</si>
  <si>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</si>
  <si>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</si>
  <si>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</si>
  <si>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</si>
  <si>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</si>
  <si>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</si>
  <si>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</si>
  <si>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</si>
  <si>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</si>
  <si>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</si>
  <si>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</si>
  <si>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</si>
  <si>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</si>
  <si>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</si>
  <si>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</si>
  <si>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</si>
  <si>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</si>
  <si>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</si>
  <si>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</si>
  <si>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</si>
  <si>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</si>
  <si>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</si>
  <si>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</si>
  <si>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</si>
  <si>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</si>
  <si>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</si>
  <si>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</si>
  <si>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</si>
  <si>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</si>
  <si>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</si>
  <si>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</si>
  <si>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</si>
  <si>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</si>
  <si>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</si>
  <si>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</si>
  <si>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</si>
  <si>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</si>
  <si>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</si>
  <si>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</si>
  <si>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</si>
  <si>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</si>
  <si>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</si>
  <si>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</si>
  <si>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</si>
  <si>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</si>
  <si>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</si>
  <si>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</si>
  <si>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</si>
  <si>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</si>
  <si>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</si>
  <si>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</si>
  <si>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</si>
  <si>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</si>
  <si>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</si>
  <si>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</si>
  <si>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</si>
  <si>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</si>
  <si>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</si>
  <si>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</si>
  <si>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</si>
  <si>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</si>
  <si>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</si>
  <si>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</si>
  <si>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</si>
  <si>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</si>
  <si>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</si>
  <si>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</si>
  <si>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</si>
  <si>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</si>
  <si>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</si>
  <si>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</si>
  <si>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</si>
  <si>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</si>
  <si>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</si>
  <si>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</si>
  <si>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</si>
  <si>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</si>
  <si>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</si>
  <si>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</si>
  <si>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</si>
  <si>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</si>
  <si>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</si>
  <si>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</si>
  <si>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</si>
  <si>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</si>
  <si>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</si>
  <si>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</si>
  <si>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</si>
  <si>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</si>
  <si>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</si>
  <si>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</si>
  <si>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</si>
  <si>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</si>
  <si>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</si>
  <si>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</si>
  <si>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</si>
  <si>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</si>
  <si>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</si>
  <si>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</si>
  <si>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</si>
  <si>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</si>
  <si>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</si>
  <si>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</si>
  <si>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</si>
  <si>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</si>
  <si>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</si>
  <si>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</si>
  <si>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</si>
  <si>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</si>
  <si>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</si>
  <si>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</si>
  <si>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</si>
  <si>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</si>
  <si>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</si>
  <si>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</si>
  <si>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</si>
  <si>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</si>
  <si>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</si>
  <si>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</si>
  <si>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</si>
  <si>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</si>
  <si>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</si>
  <si>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</si>
  <si>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</si>
  <si>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</si>
  <si>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</si>
  <si>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</si>
  <si>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</si>
  <si>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</si>
  <si>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</si>
  <si>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</si>
  <si>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</si>
  <si>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</si>
  <si>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</si>
  <si>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</si>
  <si>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</si>
  <si>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</si>
  <si>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</si>
  <si>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</si>
  <si>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</si>
  <si>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</si>
  <si>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</si>
  <si>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</si>
  <si>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</si>
  <si>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</si>
  <si>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</si>
  <si>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</si>
  <si>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</si>
  <si>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</si>
  <si>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</si>
  <si>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</si>
  <si>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</si>
  <si>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</si>
  <si>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</si>
  <si>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</si>
  <si>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</si>
  <si>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</si>
  <si>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</si>
  <si>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</si>
  <si>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</si>
  <si>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</si>
  <si>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</si>
  <si>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</si>
  <si>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</si>
  <si>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</si>
  <si>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</si>
  <si>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</si>
  <si>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</si>
  <si>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</si>
  <si>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</si>
  <si>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</si>
  <si>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</si>
  <si>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</si>
  <si>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</si>
  <si>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</si>
  <si>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</si>
  <si>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</si>
  <si>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</si>
  <si>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</si>
  <si>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</si>
  <si>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</si>
  <si>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</si>
  <si>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</si>
  <si>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</si>
  <si>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</si>
  <si>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</si>
  <si>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</si>
  <si>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</si>
  <si>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</si>
  <si>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</si>
  <si>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</si>
  <si>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</si>
  <si>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</si>
  <si>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</si>
  <si>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</si>
  <si>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</si>
  <si>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</si>
  <si>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</si>
  <si>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</si>
  <si>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</si>
  <si>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</si>
  <si>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</si>
  <si>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</si>
  <si>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</si>
  <si>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</si>
  <si>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</si>
  <si>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 0.02</t>
  </si>
  <si>
    <t>水道事業会計</t>
  </si>
  <si>
    <t>一般会計</t>
  </si>
  <si>
    <t>国民健康保険特別会計</t>
  </si>
  <si>
    <t>介護保険特別会計</t>
  </si>
  <si>
    <t>公共下水道事業特別会計</t>
  </si>
  <si>
    <t>野牛・高岩土地区画整理事業特別会計</t>
  </si>
  <si>
    <t>後期高齢者医療特別会計</t>
  </si>
  <si>
    <t>農業集落排水事業特別会計</t>
  </si>
  <si>
    <t>その他会計（赤字）</t>
  </si>
  <si>
    <t>その他会計（黒字）</t>
  </si>
  <si>
    <t>-</t>
    <phoneticPr fontId="2"/>
  </si>
  <si>
    <t>-</t>
    <phoneticPr fontId="2"/>
  </si>
  <si>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</si>
  <si>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</si>
  <si>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埼玉東部消防組合</t>
    <rPh sb="0" eb="2">
      <t>サイタマ</t>
    </rPh>
    <rPh sb="2" eb="4">
      <t>トウブ</t>
    </rPh>
    <rPh sb="4" eb="6">
      <t>ショウボウ</t>
    </rPh>
    <rPh sb="6" eb="8">
      <t>クミアイ</t>
    </rPh>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</si>
  <si>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</si>
  <si>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5" eb="17">
      <t>トクベツ</t>
    </rPh>
    <rPh sb="17" eb="19">
      <t>カイケイ</t>
    </rPh>
    <phoneticPr fontId="2"/>
  </si>
  <si>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2"/>
  </si>
  <si>
    <t>埼玉県市町村総合事務組合（交通災害特別会計）</t>
    <rPh sb="0" eb="3">
      <t>サイタマケン</t>
    </rPh>
    <rPh sb="3" eb="6">
      <t>シチョウソン</t>
    </rPh>
    <rPh sb="6" eb="8">
      <t>ソウゴウ</t>
    </rPh>
    <rPh sb="8" eb="10">
      <t>ジム</t>
    </rPh>
    <rPh sb="10" eb="12">
      <t>クミアイ</t>
    </rPh>
    <rPh sb="13" eb="15">
      <t>コウツウ</t>
    </rPh>
    <rPh sb="15" eb="17">
      <t>サイガイ</t>
    </rPh>
    <rPh sb="17" eb="19">
      <t>トクベツ</t>
    </rPh>
    <rPh sb="19" eb="21">
      <t>カイケイ</t>
    </rPh>
    <phoneticPr fontId="2"/>
  </si>
  <si>
    <t>彩の国さいたま人づくり広域連合</t>
    <rPh sb="0" eb="1">
      <t>サイ</t>
    </rPh>
    <rPh sb="2" eb="3">
      <t>クニ</t>
    </rPh>
    <rPh sb="7" eb="8">
      <t>ヒト</t>
    </rPh>
    <rPh sb="11" eb="15">
      <t>コウイキレンゴウ</t>
    </rPh>
    <phoneticPr fontId="2"/>
  </si>
  <si>
    <t>-</t>
    <phoneticPr fontId="2"/>
  </si>
  <si>
    <t>○</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</si>
  <si>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</si>
  <si>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</si>
  <si>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</si>
  <si>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</si>
  <si>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</si>
  <si>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多少高い傾向にあるものの、地方債の新規発行を計画的に抑制してきたほか、生涯学習センターの建設に備えて特定目的基金への積み立てを行ってきたため、将来負担比率は類似団体を大きく下回り、将来負担無しとなった。しかし、しかし、平成２９年度から平成３０年度には前述の特定目的基金を取り崩す予定であるほか、多額の地方債を発行する必要があるため、将来負担比率は増加する見込みである。そのため、両指標とも一時的に健全な値を保っているものの、逼迫した財政状況となっている。今後は、公共施設総合管理計画に基づき、適切な維持管理及び長寿命化対策を実施することで、適正な資産の管理を行っていく。</t>
    <rPh sb="35" eb="38">
      <t>チホウサイ</t>
    </rPh>
    <rPh sb="39" eb="41">
      <t>シンキ</t>
    </rPh>
    <rPh sb="41" eb="43">
      <t>ハッコウ</t>
    </rPh>
    <rPh sb="44" eb="47">
      <t>ケイカクテキ</t>
    </rPh>
    <rPh sb="48" eb="50">
      <t>ヨクセイ</t>
    </rPh>
    <rPh sb="57" eb="59">
      <t>ショウガイ</t>
    </rPh>
    <rPh sb="59" eb="61">
      <t>ガクシュウ</t>
    </rPh>
    <rPh sb="93" eb="95">
      <t>ショウライ</t>
    </rPh>
    <rPh sb="95" eb="97">
      <t>フタン</t>
    </rPh>
    <rPh sb="97" eb="99">
      <t>ヒリツ</t>
    </rPh>
    <rPh sb="100" eb="102">
      <t>ルイジ</t>
    </rPh>
    <rPh sb="102" eb="104">
      <t>ダンタイ</t>
    </rPh>
    <rPh sb="105" eb="106">
      <t>オオ</t>
    </rPh>
    <rPh sb="108" eb="110">
      <t>シタマワ</t>
    </rPh>
    <rPh sb="112" eb="114">
      <t>ショウライ</t>
    </rPh>
    <rPh sb="114" eb="116">
      <t>フタン</t>
    </rPh>
    <rPh sb="116" eb="117">
      <t>ナ</t>
    </rPh>
    <rPh sb="188" eb="190">
      <t>ショウライ</t>
    </rPh>
    <rPh sb="190" eb="192">
      <t>フタン</t>
    </rPh>
    <rPh sb="192" eb="194">
      <t>ヒリツ</t>
    </rPh>
    <rPh sb="211" eb="212">
      <t>リョウ</t>
    </rPh>
    <rPh sb="212" eb="214">
      <t>シヒョウ</t>
    </rPh>
    <rPh sb="216" eb="219">
      <t>イチジテキ</t>
    </rPh>
    <rPh sb="220" eb="222">
      <t>ケンゼン</t>
    </rPh>
    <rPh sb="223" eb="224">
      <t>アタイ</t>
    </rPh>
    <rPh sb="225" eb="226">
      <t>タモ</t>
    </rPh>
    <rPh sb="234" eb="236">
      <t>ヒッパク</t>
    </rPh>
    <rPh sb="238" eb="240">
      <t>ザイセイ</t>
    </rPh>
    <rPh sb="240" eb="242">
      <t>ジョウキョウ</t>
    </rPh>
    <rPh sb="249" eb="251">
      <t>コンゴ</t>
    </rPh>
    <rPh sb="253" eb="255">
      <t>コウキョウ</t>
    </rPh>
    <rPh sb="255" eb="257">
      <t>シセツ</t>
    </rPh>
    <rPh sb="257" eb="259">
      <t>ソウゴウ</t>
    </rPh>
    <rPh sb="259" eb="261">
      <t>カンリ</t>
    </rPh>
    <rPh sb="261" eb="263">
      <t>ケイカク</t>
    </rPh>
    <rPh sb="264" eb="265">
      <t>モト</t>
    </rPh>
    <rPh sb="268" eb="270">
      <t>テキセツ</t>
    </rPh>
    <rPh sb="271" eb="273">
      <t>イジ</t>
    </rPh>
    <rPh sb="273" eb="275">
      <t>カンリ</t>
    </rPh>
    <rPh sb="275" eb="276">
      <t>オヨ</t>
    </rPh>
    <rPh sb="277" eb="281">
      <t>チョウジュミョウカ</t>
    </rPh>
    <rPh sb="281" eb="283">
      <t>タイサク</t>
    </rPh>
    <rPh sb="284" eb="286">
      <t>ジッシ</t>
    </rPh>
    <rPh sb="292" eb="294">
      <t>テキセイ</t>
    </rPh>
    <rPh sb="295" eb="297">
      <t>シサン</t>
    </rPh>
    <rPh sb="298" eb="300">
      <t>カンリ</t>
    </rPh>
    <rPh sb="301" eb="302">
      <t>オコナ</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</si>
  <si>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</si>
  <si>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</si>
  <si>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</si>
  <si>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</si>
  <si>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</si>
  <si>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７年度までは実質公債費比率・将来負担比率ともに類似団体と比較して低い水準にあったが、平成２８年度には実質公債費比率が類似団体を上回った。主な要因としては、近年発行している地方債について、地方債残高の増加を抑制するために比較的短い償還期間を設定していることから、単年度の償還額が増大していること、平成２８年度には土地開発公社で先行取得していた事業用地の買収を行ったことにより公債費に準ずる債務負担行為が増加したこと等が挙げられる。今後は平成２８年度から平成３０年度にかけて実施している生涯学習センターの建設に伴い、多額の地方債発行及び基金の取り崩しを予定しており、両指標共に交渉していくことが予想されるため、これまで以上に公債費の適正化に取り組んでいく必要がある。</t>
    <rPh sb="1" eb="3">
      <t>ヘイセイ</t>
    </rPh>
    <rPh sb="5" eb="7">
      <t>ネンド</t>
    </rPh>
    <rPh sb="10" eb="12">
      <t>ジッシツ</t>
    </rPh>
    <rPh sb="12" eb="15">
      <t>コウサイヒ</t>
    </rPh>
    <rPh sb="15" eb="17">
      <t>ヒリツ</t>
    </rPh>
    <rPh sb="18" eb="20">
      <t>ショウライ</t>
    </rPh>
    <rPh sb="20" eb="22">
      <t>フタン</t>
    </rPh>
    <rPh sb="22" eb="24">
      <t>ヒリツ</t>
    </rPh>
    <rPh sb="27" eb="29">
      <t>ルイジ</t>
    </rPh>
    <rPh sb="29" eb="31">
      <t>ダンタイ</t>
    </rPh>
    <rPh sb="32" eb="34">
      <t>ヒカク</t>
    </rPh>
    <rPh sb="36" eb="37">
      <t>ヒク</t>
    </rPh>
    <rPh sb="38" eb="40">
      <t>スイジュン</t>
    </rPh>
    <rPh sb="46" eb="48">
      <t>ヘイセイ</t>
    </rPh>
    <rPh sb="50" eb="52">
      <t>ネンド</t>
    </rPh>
    <rPh sb="54" eb="56">
      <t>ジッシツ</t>
    </rPh>
    <rPh sb="56" eb="59">
      <t>コウサイヒ</t>
    </rPh>
    <rPh sb="59" eb="61">
      <t>ヒリツ</t>
    </rPh>
    <rPh sb="62" eb="64">
      <t>ルイジ</t>
    </rPh>
    <rPh sb="64" eb="66">
      <t>ダンタイ</t>
    </rPh>
    <rPh sb="67" eb="69">
      <t>ウワマワ</t>
    </rPh>
    <rPh sb="72" eb="73">
      <t>オモ</t>
    </rPh>
    <rPh sb="74" eb="76">
      <t>ヨウイン</t>
    </rPh>
    <rPh sb="81" eb="83">
      <t>キンネン</t>
    </rPh>
    <rPh sb="83" eb="85">
      <t>ハッコウ</t>
    </rPh>
    <rPh sb="89" eb="92">
      <t>チホウサイ</t>
    </rPh>
    <rPh sb="116" eb="117">
      <t>ミジカ</t>
    </rPh>
    <rPh sb="118" eb="120">
      <t>ショウカン</t>
    </rPh>
    <rPh sb="120" eb="122">
      <t>キカン</t>
    </rPh>
    <rPh sb="123" eb="125">
      <t>セッテイ</t>
    </rPh>
    <rPh sb="134" eb="137">
      <t>タンネンド</t>
    </rPh>
    <rPh sb="138" eb="140">
      <t>ショウカン</t>
    </rPh>
    <rPh sb="140" eb="141">
      <t>ガク</t>
    </rPh>
    <rPh sb="142" eb="144">
      <t>ゾウダイ</t>
    </rPh>
    <rPh sb="151" eb="153">
      <t>ヘイセイ</t>
    </rPh>
    <rPh sb="155" eb="157">
      <t>ネンド</t>
    </rPh>
    <rPh sb="159" eb="161">
      <t>トチ</t>
    </rPh>
    <rPh sb="161" eb="163">
      <t>カイハツ</t>
    </rPh>
    <rPh sb="163" eb="165">
      <t>コウシャ</t>
    </rPh>
    <rPh sb="166" eb="168">
      <t>センコウ</t>
    </rPh>
    <rPh sb="168" eb="170">
      <t>シュトク</t>
    </rPh>
    <rPh sb="174" eb="176">
      <t>ジギョウ</t>
    </rPh>
    <rPh sb="176" eb="178">
      <t>ヨウチ</t>
    </rPh>
    <rPh sb="179" eb="181">
      <t>バイシュウ</t>
    </rPh>
    <rPh sb="182" eb="183">
      <t>オコナ</t>
    </rPh>
    <rPh sb="190" eb="193">
      <t>コウサイヒ</t>
    </rPh>
    <rPh sb="194" eb="195">
      <t>ジュン</t>
    </rPh>
    <rPh sb="197" eb="199">
      <t>サイム</t>
    </rPh>
    <rPh sb="199" eb="201">
      <t>フタン</t>
    </rPh>
    <rPh sb="201" eb="203">
      <t>コウイ</t>
    </rPh>
    <rPh sb="204" eb="206">
      <t>ゾウカ</t>
    </rPh>
    <rPh sb="210" eb="211">
      <t>トウ</t>
    </rPh>
    <rPh sb="212" eb="213">
      <t>ア</t>
    </rPh>
    <rPh sb="218" eb="220">
      <t>コンゴ</t>
    </rPh>
    <rPh sb="221" eb="223">
      <t>ヘイセイ</t>
    </rPh>
    <rPh sb="225" eb="227">
      <t>ネンド</t>
    </rPh>
    <rPh sb="229" eb="231">
      <t>ヘイセイ</t>
    </rPh>
    <rPh sb="233" eb="235">
      <t>ネンド</t>
    </rPh>
    <rPh sb="239" eb="241">
      <t>ジッシ</t>
    </rPh>
    <rPh sb="245" eb="247">
      <t>ショウガイ</t>
    </rPh>
    <rPh sb="247" eb="249">
      <t>ガクシュウ</t>
    </rPh>
    <rPh sb="254" eb="256">
      <t>ケンセツ</t>
    </rPh>
    <rPh sb="257" eb="258">
      <t>トモナ</t>
    </rPh>
    <rPh sb="260" eb="262">
      <t>タガク</t>
    </rPh>
    <rPh sb="263" eb="266">
      <t>チホウサイ</t>
    </rPh>
    <rPh sb="266" eb="268">
      <t>ハッコウ</t>
    </rPh>
    <rPh sb="268" eb="269">
      <t>オヨ</t>
    </rPh>
    <rPh sb="270" eb="272">
      <t>キキン</t>
    </rPh>
    <rPh sb="273" eb="274">
      <t>ト</t>
    </rPh>
    <rPh sb="275" eb="276">
      <t>クズ</t>
    </rPh>
    <rPh sb="278" eb="280">
      <t>ヨテイ</t>
    </rPh>
    <rPh sb="285" eb="286">
      <t>リョウ</t>
    </rPh>
    <rPh sb="286" eb="288">
      <t>シヒョウ</t>
    </rPh>
    <rPh sb="288" eb="289">
      <t>トモ</t>
    </rPh>
    <rPh sb="290" eb="292">
      <t>コウショウ</t>
    </rPh>
    <rPh sb="299" eb="301">
      <t>ヨソウ</t>
    </rPh>
    <rPh sb="311" eb="313">
      <t>イジョウ</t>
    </rPh>
    <rPh sb="314" eb="317">
      <t>コウサイヒ</t>
    </rPh>
    <rPh sb="318" eb="321">
      <t>テキセイカ</t>
    </rPh>
    <rPh sb="322" eb="323">
      <t>ト</t>
    </rPh>
    <rPh sb="324" eb="325">
      <t>ク</t>
    </rPh>
    <rPh sb="329" eb="331">
      <t>ヒツヨウ</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</si>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</sst>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28574</c:v>
                </c:pt>
                <c:pt idx="1">
                  <c:v>20109</c:v>
                </c:pt>
                <c:pt idx="2">
                  <c:v>22399</c:v>
                </c:pt>
                <c:pt idx="3">
                  <c:v>23560</c:v>
                </c:pt>
                <c:pt idx="4">
                  <c:v>33603</c:v>
                </c:pt>
              </c:numCache>
            </c:numRef>
          </c:val>
          <c:smooth val="0"/>
        </c:ser>
        <c:dLbls>
          <c:showLegendKey val="0"/>
          <c:showVal val="0"/>
          <c:showCatName val="0"/>
          <c:showSerName val="0"/>
          <c:showPercent val="0"/>
          <c:showBubbleSize val="0"/>
        </c:dLbls>
        <c:marker val="1"/>
        <c:smooth val="0"/>
        <c:axId val="302476768"/>
        <c:axId val="302477160"/>
      </c:lineChart>
      <c:catAx>
        <c:axId val="30247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477160"/>
        <c:crosses val="autoZero"/>
        <c:auto val="1"/>
        <c:lblAlgn val="ctr"/>
        <c:lblOffset val="100"/>
        <c:tickLblSkip val="1"/>
        <c:tickMarkSkip val="1"/>
        <c:noMultiLvlLbl val="0"/>
      </c:catAx>
      <c:valAx>
        <c:axId val="302477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47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5.88</c:v>
                </c:pt>
                <c:pt idx="2">
                  <c:v>4.55</c:v>
                </c:pt>
                <c:pt idx="3">
                  <c:v>5.92</c:v>
                </c:pt>
                <c:pt idx="4">
                  <c:v>5.79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11.32</c:v>
                </c:pt>
                <c:pt idx="1">
                  <c:v>11.45</c:v>
                </c:pt>
                <c:pt idx="2">
                  <c:v>11.54</c:v>
                </c:pt>
                <c:pt idx="3">
                  <c:v>11.09</c:v>
                </c:pt>
                <c:pt idx="4">
                  <c:v>10.94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2481080"/>
        <c:axId val="302490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0.19</c:v>
                </c:pt>
                <c:pt idx="2">
                  <c:v>-1.1200000000000001</c:v>
                </c:pt>
                <c:pt idx="3">
                  <c:v>1.2</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2481080"/>
        <c:axId val="302490488"/>
      </c:lineChart>
      <c:catAx>
        <c:axId val="30248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490488"/>
        <c:crosses val="autoZero"/>
        <c:auto val="1"/>
        <c:lblAlgn val="ctr"/>
        <c:lblOffset val="100"/>
        <c:tickLblSkip val="1"/>
        <c:tickMarkSkip val="1"/>
        <c:noMultiLvlLbl val="0"/>
      </c:catAx>
      <c:valAx>
        <c:axId val="302490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8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0.21</c:v>
                </c:pt>
                <c:pt idx="2">
                  <c:v>#N/A</c:v>
                </c:pt>
                <c:pt idx="3">
                  <c:v>0.24</c:v>
                </c:pt>
                <c:pt idx="4">
                  <c:v>#N/A</c:v>
                </c:pt>
                <c:pt idx="5">
                  <c:v>0.05</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0.02</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0.08</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野牛・高岩土地区画整理事業特別会計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0.63</c:v>
                </c:pt>
                <c:pt idx="2">
                  <c:v>#N/A</c:v>
                </c:pt>
                <c:pt idx="3">
                  <c:v>0.93</c:v>
                </c:pt>
                <c:pt idx="4">
                  <c:v>#N/A</c:v>
                </c:pt>
                <c:pt idx="5">
                  <c:v>0.63</c:v>
                </c:pt>
                <c:pt idx="6">
                  <c:v>#N/A</c:v>
                </c:pt>
                <c:pt idx="7">
                  <c:v>0.31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0.65</c:v>
                </c:pt>
                <c:pt idx="2">
                  <c:v>#N/A</c:v>
                </c:pt>
                <c:pt idx="3">
                  <c:v>0.24</c:v>
                </c:pt>
                <c:pt idx="4">
                  <c:v>#N/A</c:v>
                </c:pt>
                <c:pt idx="5">
                  <c:v>0.31</c:v>
                </c:pt>
                <c:pt idx="6">
                  <c:v>#N/A</c:v>
                </c:pt>
                <c:pt idx="7">
                  <c:v>0.32</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0.76</c:v>
                </c:pt>
                <c:pt idx="4">
                  <c:v>#N/A</c:v>
                </c:pt>
                <c:pt idx="5">
                  <c:v>0.64</c:v>
                </c:pt>
                <c:pt idx="6">
                  <c:v>#N/A</c:v>
                </c:pt>
                <c:pt idx="7">
                  <c:v>1.1499999999999999</c:v>
                </c:pt>
                <c:pt idx="8">
                  <c:v>#N/A</c:v>
                </c:pt>
                <c:pt idx="9">
                  <c:v>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3.37</c:v>
                </c:pt>
                <c:pt idx="2">
                  <c:v>#N/A</c:v>
                </c:pt>
                <c:pt idx="3">
                  <c:v>2.27</c:v>
                </c:pt>
                <c:pt idx="4">
                  <c:v>#N/A</c:v>
                </c:pt>
                <c:pt idx="5">
                  <c:v>3.81</c:v>
                </c:pt>
                <c:pt idx="6">
                  <c:v>#N/A</c:v>
                </c:pt>
                <c:pt idx="7">
                  <c:v>2.4500000000000002</c:v>
                </c:pt>
                <c:pt idx="8">
                  <c:v>#N/A</c:v>
                </c:pt>
                <c:pt idx="9">
                  <c:v>2.77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6.48</c:v>
                </c:pt>
                <c:pt idx="2">
                  <c:v>#N/A</c:v>
                </c:pt>
                <c:pt idx="3">
                  <c:v>5.88</c:v>
                </c:pt>
                <c:pt idx="4">
                  <c:v>#N/A</c:v>
                </c:pt>
                <c:pt idx="5">
                  <c:v>4.6900000000000004</c:v>
                </c:pt>
                <c:pt idx="6">
                  <c:v>#N/A</c:v>
                </c:pt>
                <c:pt idx="7">
                  <c:v>5.68</c:v>
                </c:pt>
                <c:pt idx="8">
                  <c:v>#N/A</c:v>
                </c:pt>
                <c:pt idx="9">
                  <c:v>5.55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16.010000000000002</c:v>
                </c:pt>
                <c:pt idx="2">
                  <c:v>#N/A</c:v>
                </c:pt>
                <c:pt idx="3">
                  <c:v>15.75</c:v>
                </c:pt>
                <c:pt idx="4">
                  <c:v>#N/A</c:v>
                </c:pt>
                <c:pt idx="5">
                  <c:v>13.73</c:v>
                </c:pt>
                <c:pt idx="6">
                  <c:v>#N/A</c:v>
                </c:pt>
                <c:pt idx="7">
                  <c:v>13.34</c:v>
                </c:pt>
                <c:pt idx="8">
                  <c:v>#N/A</c:v>
                </c:pt>
                <c:pt idx="9">
                  <c:v>11.42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2486568"/>
        <c:axId val="302497936"/>
      </c:barChart>
      <c:catAx>
        <c:axId val="30248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97936"/>
        <c:crosses val="autoZero"/>
        <c:auto val="1"/>
        <c:lblAlgn val="ctr"/>
        <c:lblOffset val="100"/>
        <c:tickLblSkip val="1"/>
        <c:tickMarkSkip val="1"/>
        <c:noMultiLvlLbl val="0"/>
      </c:catAx>
      <c:valAx>
        <c:axId val="30249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86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1172</c:v>
                </c:pt>
                <c:pt idx="5">
                  <c:v>1214</c:v>
                </c:pt>
                <c:pt idx="8">
                  <c:v>1254</c:v>
                </c:pt>
                <c:pt idx="11">
                  <c:v>1119</c:v>
                </c:pt>
                <c:pt idx="14">
                  <c:v>1121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17</c:v>
                </c:pt>
                <c:pt idx="9">
                  <c:v>0</c:v>
                </c:pt>
                <c:pt idx="12">
                  <c:v>157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72</c:v>
                </c:pt>
                <c:pt idx="3">
                  <c:v>88</c:v>
                </c:pt>
                <c:pt idx="6">
                  <c:v>85</c:v>
                </c:pt>
                <c:pt idx="9">
                  <c:v>86</c:v>
                </c:pt>
                <c:pt idx="12">
                  <c:v>107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499</c:v>
                </c:pt>
                <c:pt idx="3">
                  <c:v>325</c:v>
                </c:pt>
                <c:pt idx="6">
                  <c:v>350</c:v>
                </c:pt>
                <c:pt idx="9">
                  <c:v>354</c:v>
                </c:pt>
                <c:pt idx="12">
                  <c:v>331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1302</c:v>
                </c:pt>
                <c:pt idx="3">
                  <c:v>1302</c:v>
                </c:pt>
                <c:pt idx="6">
                  <c:v>1323</c:v>
                </c:pt>
                <c:pt idx="9">
                  <c:v>1251</c:v>
                </c:pt>
                <c:pt idx="12">
                  <c:v>1343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2493232"/>
        <c:axId val="302488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701</c:v>
                </c:pt>
                <c:pt idx="2">
                  <c:v>#N/A</c:v>
                </c:pt>
                <c:pt idx="3">
                  <c:v>#N/A</c:v>
                </c:pt>
                <c:pt idx="4">
                  <c:v>501</c:v>
                </c:pt>
                <c:pt idx="5">
                  <c:v>#N/A</c:v>
                </c:pt>
                <c:pt idx="6">
                  <c:v>#N/A</c:v>
                </c:pt>
                <c:pt idx="7">
                  <c:v>521</c:v>
                </c:pt>
                <c:pt idx="8">
                  <c:v>#N/A</c:v>
                </c:pt>
                <c:pt idx="9">
                  <c:v>#N/A</c:v>
                </c:pt>
                <c:pt idx="10">
                  <c:v>572</c:v>
                </c:pt>
                <c:pt idx="11">
                  <c:v>#N/A</c:v>
                </c:pt>
                <c:pt idx="12">
                  <c:v>#N/A</c:v>
                </c:pt>
                <c:pt idx="13">
                  <c:v>817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2493232"/>
        <c:axId val="302488136"/>
      </c:lineChart>
      <c:catAx>
        <c:axId val="30249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88136"/>
        <c:crosses val="autoZero"/>
        <c:auto val="1"/>
        <c:lblAlgn val="ctr"/>
        <c:lblOffset val="100"/>
        <c:tickLblSkip val="1"/>
        <c:tickMarkSkip val="1"/>
        <c:noMultiLvlLbl val="0"/>
      </c:catAx>
      <c:valAx>
        <c:axId val="302488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9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12985</c:v>
                </c:pt>
                <c:pt idx="5">
                  <c:v>13255</c:v>
                </c:pt>
                <c:pt idx="8">
                  <c:v>13253</c:v>
                </c:pt>
                <c:pt idx="11">
                  <c:v>13390</c:v>
                </c:pt>
                <c:pt idx="14">
                  <c:v>13450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501</c:v>
                </c:pt>
                <c:pt idx="5">
                  <c:v>532</c:v>
                </c:pt>
                <c:pt idx="8">
                  <c:v>747</c:v>
                </c:pt>
                <c:pt idx="11">
                  <c:v>823</c:v>
                </c:pt>
                <c:pt idx="14">
                  <c:v>658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2576</c:v>
                </c:pt>
                <c:pt idx="5">
                  <c:v>2964</c:v>
                </c:pt>
                <c:pt idx="8">
                  <c:v>3044</c:v>
                </c:pt>
                <c:pt idx="11">
                  <c:v>3083</c:v>
                </c:pt>
                <c:pt idx="14">
                  <c:v>3035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841</c:v>
                </c:pt>
                <c:pt idx="3">
                  <c:v>646</c:v>
                </c:pt>
                <c:pt idx="6">
                  <c:v>448</c:v>
                </c:pt>
                <c:pt idx="9">
                  <c:v>436</c:v>
                </c:pt>
                <c:pt idx="12">
                  <c:v>420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436</c:v>
                </c:pt>
                <c:pt idx="3">
                  <c:v>464</c:v>
                </c:pt>
                <c:pt idx="6">
                  <c:v>827</c:v>
                </c:pt>
                <c:pt idx="9">
                  <c:v>762</c:v>
                </c:pt>
                <c:pt idx="12">
                  <c:v>921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4877</c:v>
                </c:pt>
                <c:pt idx="3">
                  <c:v>4484</c:v>
                </c:pt>
                <c:pt idx="6">
                  <c:v>4210</c:v>
                </c:pt>
                <c:pt idx="9">
                  <c:v>3840</c:v>
                </c:pt>
                <c:pt idx="12">
                  <c:v>3739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116</c:v>
                </c:pt>
                <c:pt idx="6">
                  <c:v>183</c:v>
                </c:pt>
                <c:pt idx="9">
                  <c:v>258</c:v>
                </c:pt>
                <c:pt idx="12">
                  <c:v>157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11863</c:v>
                </c:pt>
                <c:pt idx="3">
                  <c:v>11788</c:v>
                </c:pt>
                <c:pt idx="6">
                  <c:v>11657</c:v>
                </c:pt>
                <c:pt idx="9">
                  <c:v>11366</c:v>
                </c:pt>
                <c:pt idx="12">
                  <c:v>11372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2488920"/>
        <c:axId val="30248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1955</c:v>
                </c:pt>
                <c:pt idx="2">
                  <c:v>#N/A</c:v>
                </c:pt>
                <c:pt idx="3">
                  <c:v>#N/A</c:v>
                </c:pt>
                <c:pt idx="4">
                  <c:v>747</c:v>
                </c:pt>
                <c:pt idx="5">
                  <c:v>#N/A</c:v>
                </c:pt>
                <c:pt idx="6">
                  <c:v>#N/A</c:v>
                </c:pt>
                <c:pt idx="7">
                  <c:v>280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2488920"/>
        <c:axId val="302489312"/>
      </c:lineChart>
      <c:catAx>
        <c:axId val="30248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489312"/>
        <c:crosses val="autoZero"/>
        <c:auto val="1"/>
        <c:lblAlgn val="ctr"/>
        <c:lblOffset val="100"/>
        <c:tickLblSkip val="1"/>
        <c:tickMarkSkip val="1"/>
        <c:noMultiLvlLbl val="0"/>
      </c:catAx>
      <c:valAx>
        <c:axId val="30248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8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{873F7805-FE1E-4DFC-84B9-EC7DE1A9F2BC}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{2E9F65F5-AD1B-40E0-A184-4199779EBD21}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{287E4CC8-3299-43C3-AE60-C2EBE2DEA96E}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{02ADAAA6-ABCB-44DC-B5EA-50636F368C21}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{C9A63677-B0B1-43D0-B69B-7789E594F7DA}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36.5</c:v>
                </c:pt>
                <c:pt idx="4">
                  <c:v>55.9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{8CFEAB54-5216-4342-A29A-635DB6DC3A72}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{B61B52F1-37B6-42BD-9EC9-660565265A97}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{7E092C1B-EF71-4AFA-ABD6-1E5B1F1808F3}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{653181CA-0BE6-42F2-853C-F134BED8397E}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{8D875F07-B0F6-4C54-8890-1BB342B5497C}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0770632"/>
        <c:axId val="530772200"/>
      </c:scatterChart>
      <c:valAx>
        <c:axId val="530770632"/>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772200"/>
        <c:crosses val="autoZero"/>
        <c:crossBetween val="midCat"/>
      </c:valAx>
      <c:valAx>
        <c:axId val="530772200"/>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770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{A4019FC5-8C97-4EB1-BA68-FE8C9FE5C3C9}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{C56C5F8D-1A9B-4D60-8FE2-2B6DB728BB4F}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{C35E0AC0-3C95-4A6D-AAF5-F7C1B44FD511}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{4EB1066E-F3F5-42DA-A624-F5E90AD7B7FF}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{8159311D-1F05-4FD1-B748-4A314F5EA7A9}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8.3000000000000007</c:v>
                </c:pt>
                <c:pt idx="2">
                  <c:v>7.1</c:v>
                </c:pt>
                <c:pt idx="3">
                  <c:v>6.4</c:v>
                </c:pt>
                <c:pt idx="4">
                  <c:v>7.5</c:v>
                </c:pt>
              </c:numCache>
            </c:numRef>
          </c:xVal>
          <c:yVal>
            <c:numRef>
              <c:f>公会計指標分析・財政指標組合せ分析表!$K$73:$O$73</c:f>
              <c:numCache>
                <c:formatCode>#,##0.0;"▲ "#,##0.0</c:formatCode>
                <c:ptCount val="5"/>
                <c:pt idx="0">
                  <c:v>25</c:v>
                </c:pt>
                <c:pt idx="1">
                  <c:v>9.1</c:v>
                </c:pt>
                <c:pt idx="2">
                  <c:v>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{85AFA97E-3AEB-416D-B9D8-A08802AA6CAE}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{466DBD04-60E8-4922-B1B4-100CDB5D5327}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{CC9D7616-560F-404F-B770-D07BB3F64C90}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25098829130626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{208C2C6F-AEF9-4FB2-B700-91FC862BE710}</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15993623232116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{7863CE10-8370-40ED-9A12-C537582314A2}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0760832"/>
        <c:axId val="530801992"/>
      </c:scatterChart>
      <c:valAx>
        <c:axId val="530760832"/>
        <c:scaling>
          <c:orientation val="minMax"/>
          <c:max val="11.2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801992"/>
        <c:crosses val="autoZero"/>
        <c:crossBetween val="midCat"/>
      </c:valAx>
      <c:valAx>
        <c:axId val="530801992"/>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760832"/>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額は、土地開発公社が先行取得した用地の買収を行ったことで大きく増加している。また、一般会計等に係る元利償還金は、生涯学習センターの建設に着工したことなどから増加し、今後も本格化する建設工事に加え、都市計画道路の整備等、大規模な事業が控えている。引き続き、投資的事業について取捨選択し、元利償還金の増加を極力抑え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をピークに減少傾向にあった一般会計に係る地方債の現在高は、生涯学習センターの建設開始に伴い微増となり、今後もセンター建設の本格化に伴い増加する可能性がある。また、充当可能基金については、生涯学習センター建設に備えて積み増しを行ってきたところであるが平成２９年度以降、事業実施に伴い取り崩しを行う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今後将来負担を増加させる要因があるため、一層の投資的経費の取捨選択を行うとともに、予定される財政需要に備えた基金残高確保をする等、将来への負担を残さない財政運営に努める。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有形固定資産減価償却率は類似団体と比較して高い水準にある。主な要因としては、保健センターや</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海洋センター等の比較的新しい資産は所有しているものの、市内に１０校ある小中学校をはじめ、減価償却率の高い施設を複数所有していることが挙げられる。</a:t>
          </a:r>
          <a:endParaRPr lang="ja-JP" altLang="ja-JP">
            <a:effectLst/>
          </a:endParaRPr>
        </a:p>
        <a:p>
          <a:r>
            <a:rPr kumimoji="1" lang="ja-JP" altLang="ja-JP" sz="1100">
              <a:solidFill>
                <a:schemeClr val="dk1"/>
              </a:solidFill>
              <a:effectLst/>
              <a:latin typeface="+mn-lt"/>
              <a:ea typeface="+mn-ea"/>
              <a:cs typeface="+mn-cs"/>
            </a:rPr>
            <a:t>　現在は、平成２７年度に策定した公共施設総合管理計画に基づき、個別施設計画を随時策定しているところであり、施設等の適切な維持管理を行うことで有形固定資産減価償却率の上昇を抑制していく。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6" name="直線コネクタ 65"/>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7"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8" name="直線コネクタ 67"/>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9"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0" name="直線コネクタ 69"/>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71"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2" name="フローチャート : 判断 71"/>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3" name="フローチャート : 判断 72"/>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101219</xdr:rowOff>
    </xdr:from>
    <xdr:to>
      <xdr:col>3</xdr:col>
      <xdr:colOff>1222375</xdr:colOff>
      <xdr:row>30</xdr:row>
      <xdr:rowOff>31369</xdr:rowOff>
    </xdr:to>
    <xdr:sp macro="" textlink="">
      <xdr:nvSpPr>
        <xdr:cNvPr id="79" name="円/楕円 78"/>
        <xdr:cNvSpPr/>
      </xdr:nvSpPr>
      <xdr:spPr>
        <a:xfrm>
          <a:off x="47117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124096</xdr:rowOff>
    </xdr:from>
    <xdr:ext cx="405111" cy="259045"/>
    <xdr:sp macro="" textlink="">
      <xdr:nvSpPr>
        <xdr:cNvPr id="80" name="有形固定資産減価償却率該当値テキスト"/>
        <xdr:cNvSpPr txBox="1"/>
      </xdr:nvSpPr>
      <xdr:spPr>
        <a:xfrm>
          <a:off x="4813300" y="5705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5715</xdr:rowOff>
    </xdr:from>
    <xdr:to>
      <xdr:col>3</xdr:col>
      <xdr:colOff>511175</xdr:colOff>
      <xdr:row>32</xdr:row>
      <xdr:rowOff>107315</xdr:rowOff>
    </xdr:to>
    <xdr:sp macro="" textlink="">
      <xdr:nvSpPr>
        <xdr:cNvPr id="81" name="円/楕円 80"/>
        <xdr:cNvSpPr/>
      </xdr:nvSpPr>
      <xdr:spPr>
        <a:xfrm>
          <a:off x="4000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152019</xdr:rowOff>
    </xdr:from>
    <xdr:to>
      <xdr:col>3</xdr:col>
      <xdr:colOff>1171575</xdr:colOff>
      <xdr:row>32</xdr:row>
      <xdr:rowOff>56515</xdr:rowOff>
    </xdr:to>
    <xdr:cxnSp macro="">
      <xdr:nvCxnSpPr>
        <xdr:cNvPr id="82" name="直線コネクタ 81"/>
        <xdr:cNvCxnSpPr/>
      </xdr:nvCxnSpPr>
      <xdr:spPr>
        <a:xfrm flipV="1">
          <a:off x="4051300" y="5905119"/>
          <a:ext cx="711200" cy="4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3"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98442</xdr:rowOff>
    </xdr:from>
    <xdr:ext cx="405111" cy="259045"/>
    <xdr:sp macro="" textlink="">
      <xdr:nvSpPr>
        <xdr:cNvPr id="84" name="n_1mainValue有形固定資産減価償却率"/>
        <xdr:cNvSpPr txBox="1"/>
      </xdr:nvSpPr>
      <xdr:spPr>
        <a:xfrm>
          <a:off x="3836043"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総務省で算出式を精査中であり、平成</a:t>
          </a:r>
          <a:r>
            <a:rPr kumimoji="1" lang="en-US" altLang="ja-JP" sz="1100">
              <a:latin typeface="ＭＳ Ｐゴシック"/>
            </a:rPr>
            <a:t>29</a:t>
          </a:r>
          <a:r>
            <a:rPr kumimoji="1" lang="ja-JP" altLang="en-US" sz="1100">
              <a:latin typeface="ＭＳ Ｐゴシック"/>
            </a:rPr>
            <a:t>年度より公表予定</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64262</xdr:rowOff>
    </xdr:from>
    <xdr:to>
      <xdr:col>5</xdr:col>
      <xdr:colOff>409575</xdr:colOff>
      <xdr:row>36</xdr:row>
      <xdr:rowOff>165862</xdr:rowOff>
    </xdr:to>
    <xdr:sp macro="" textlink="">
      <xdr:nvSpPr>
        <xdr:cNvPr id="62" name="フローチャート : 判断 61"/>
        <xdr:cNvSpPr/>
      </xdr:nvSpPr>
      <xdr:spPr>
        <a:xfrm>
          <a:off x="3746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43688</xdr:rowOff>
    </xdr:from>
    <xdr:to>
      <xdr:col>6</xdr:col>
      <xdr:colOff>561975</xdr:colOff>
      <xdr:row>36</xdr:row>
      <xdr:rowOff>145288</xdr:rowOff>
    </xdr:to>
    <xdr:sp macro="" textlink="">
      <xdr:nvSpPr>
        <xdr:cNvPr id="68" name="円/楕円 67"/>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66565</xdr:rowOff>
    </xdr:from>
    <xdr:ext cx="405111" cy="259045"/>
    <xdr:sp macro="" textlink="">
      <xdr:nvSpPr>
        <xdr:cNvPr id="69" name="【道路】&#10;有形固定資産減価償却率該当値テキスト"/>
        <xdr:cNvSpPr txBox="1"/>
      </xdr:nvSpPr>
      <xdr:spPr>
        <a:xfrm>
          <a:off x="4724400" y="606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29972</xdr:rowOff>
    </xdr:from>
    <xdr:to>
      <xdr:col>5</xdr:col>
      <xdr:colOff>409575</xdr:colOff>
      <xdr:row>36</xdr:row>
      <xdr:rowOff>131572</xdr:rowOff>
    </xdr:to>
    <xdr:sp macro="" textlink="">
      <xdr:nvSpPr>
        <xdr:cNvPr id="70" name="円/楕円 69"/>
        <xdr:cNvSpPr/>
      </xdr:nvSpPr>
      <xdr:spPr>
        <a:xfrm>
          <a:off x="3746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80772</xdr:rowOff>
    </xdr:from>
    <xdr:to>
      <xdr:col>6</xdr:col>
      <xdr:colOff>511175</xdr:colOff>
      <xdr:row>36</xdr:row>
      <xdr:rowOff>94488</xdr:rowOff>
    </xdr:to>
    <xdr:cxnSp macro="">
      <xdr:nvCxnSpPr>
        <xdr:cNvPr id="71" name="直線コネクタ 70"/>
        <xdr:cNvCxnSpPr/>
      </xdr:nvCxnSpPr>
      <xdr:spPr>
        <a:xfrm>
          <a:off x="3797300" y="62529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156989</xdr:rowOff>
    </xdr:from>
    <xdr:ext cx="405111" cy="259045"/>
    <xdr:sp macro="" textlink="">
      <xdr:nvSpPr>
        <xdr:cNvPr id="72" name="n_1aveValue【道路】&#10;有形固定資産減価償却率"/>
        <xdr:cNvSpPr txBox="1"/>
      </xdr:nvSpPr>
      <xdr:spPr>
        <a:xfrm>
          <a:off x="3582043"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148099</xdr:rowOff>
    </xdr:from>
    <xdr:ext cx="405111" cy="259045"/>
    <xdr:sp macro="" textlink="">
      <xdr:nvSpPr>
        <xdr:cNvPr id="73" name="n_1mainValue【道路】&#10;有形固定資産減価償却率"/>
        <xdr:cNvSpPr txBox="1"/>
      </xdr:nvSpPr>
      <xdr:spPr>
        <a:xfrm>
          <a:off x="3582043"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94620</xdr:rowOff>
    </xdr:from>
    <xdr:to>
      <xdr:col>14</xdr:col>
      <xdr:colOff>79375</xdr:colOff>
      <xdr:row>40</xdr:row>
      <xdr:rowOff>24770</xdr:rowOff>
    </xdr:to>
    <xdr:sp macro="" textlink="">
      <xdr:nvSpPr>
        <xdr:cNvPr id="102" name="フローチャート : 判断 101"/>
        <xdr:cNvSpPr/>
      </xdr:nvSpPr>
      <xdr:spPr>
        <a:xfrm>
          <a:off x="9588500" y="678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59096</xdr:rowOff>
    </xdr:from>
    <xdr:to>
      <xdr:col>15</xdr:col>
      <xdr:colOff>231775</xdr:colOff>
      <xdr:row>39</xdr:row>
      <xdr:rowOff>160696</xdr:rowOff>
    </xdr:to>
    <xdr:sp macro="" textlink="">
      <xdr:nvSpPr>
        <xdr:cNvPr id="108" name="円/楕円 107"/>
        <xdr:cNvSpPr/>
      </xdr:nvSpPr>
      <xdr:spPr>
        <a:xfrm>
          <a:off x="10426700" y="67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81973</xdr:rowOff>
    </xdr:from>
    <xdr:ext cx="469744" cy="259045"/>
    <xdr:sp macro="" textlink="">
      <xdr:nvSpPr>
        <xdr:cNvPr id="109" name="【道路】&#10;一人当たり延長該当値テキスト"/>
        <xdr:cNvSpPr txBox="1"/>
      </xdr:nvSpPr>
      <xdr:spPr>
        <a:xfrm>
          <a:off x="10566400" y="65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58867</xdr:rowOff>
    </xdr:from>
    <xdr:to>
      <xdr:col>14</xdr:col>
      <xdr:colOff>79375</xdr:colOff>
      <xdr:row>39</xdr:row>
      <xdr:rowOff>160467</xdr:rowOff>
    </xdr:to>
    <xdr:sp macro="" textlink="">
      <xdr:nvSpPr>
        <xdr:cNvPr id="110" name="円/楕円 109"/>
        <xdr:cNvSpPr/>
      </xdr:nvSpPr>
      <xdr:spPr>
        <a:xfrm>
          <a:off x="9588500" y="67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109667</xdr:rowOff>
    </xdr:from>
    <xdr:to>
      <xdr:col>15</xdr:col>
      <xdr:colOff>180975</xdr:colOff>
      <xdr:row>39</xdr:row>
      <xdr:rowOff>109896</xdr:rowOff>
    </xdr:to>
    <xdr:cxnSp macro="">
      <xdr:nvCxnSpPr>
        <xdr:cNvPr id="111" name="直線コネクタ 110"/>
        <xdr:cNvCxnSpPr/>
      </xdr:nvCxnSpPr>
      <xdr:spPr>
        <a:xfrm>
          <a:off x="9639300" y="679621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15897</xdr:rowOff>
    </xdr:from>
    <xdr:ext cx="469744" cy="259045"/>
    <xdr:sp macro="" textlink="">
      <xdr:nvSpPr>
        <xdr:cNvPr id="112" name="n_1aveValue【道路】&#10;一人当たり延長"/>
        <xdr:cNvSpPr txBox="1"/>
      </xdr:nvSpPr>
      <xdr:spPr>
        <a:xfrm>
          <a:off x="9391727" y="68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5544</xdr:rowOff>
    </xdr:from>
    <xdr:ext cx="469744" cy="259045"/>
    <xdr:sp macro="" textlink="">
      <xdr:nvSpPr>
        <xdr:cNvPr id="113" name="n_1mainValue【道路】&#10;一人当たり延長"/>
        <xdr:cNvSpPr txBox="1"/>
      </xdr:nvSpPr>
      <xdr:spPr>
        <a:xfrm>
          <a:off x="9391727" y="652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95885</xdr:rowOff>
    </xdr:from>
    <xdr:to>
      <xdr:col>5</xdr:col>
      <xdr:colOff>409575</xdr:colOff>
      <xdr:row>59</xdr:row>
      <xdr:rowOff>26035</xdr:rowOff>
    </xdr:to>
    <xdr:sp macro="" textlink="">
      <xdr:nvSpPr>
        <xdr:cNvPr id="144" name="フローチャート : 判断 143"/>
        <xdr:cNvSpPr/>
      </xdr:nvSpPr>
      <xdr:spPr>
        <a:xfrm>
          <a:off x="3746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76835</xdr:rowOff>
    </xdr:from>
    <xdr:to>
      <xdr:col>6</xdr:col>
      <xdr:colOff>561975</xdr:colOff>
      <xdr:row>64</xdr:row>
      <xdr:rowOff>6985</xdr:rowOff>
    </xdr:to>
    <xdr:sp macro="" textlink="">
      <xdr:nvSpPr>
        <xdr:cNvPr id="150" name="円/楕円 149"/>
        <xdr:cNvSpPr/>
      </xdr:nvSpPr>
      <xdr:spPr>
        <a:xfrm>
          <a:off x="45847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163212</xdr:rowOff>
    </xdr:from>
    <xdr:ext cx="340478" cy="259045"/>
    <xdr:sp macro="" textlink="">
      <xdr:nvSpPr>
        <xdr:cNvPr id="151" name="【橋りょう・トンネル】&#10;有形固定資産減価償却率該当値テキスト"/>
        <xdr:cNvSpPr txBox="1"/>
      </xdr:nvSpPr>
      <xdr:spPr>
        <a:xfrm>
          <a:off x="4724400" y="10793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170180</xdr:rowOff>
    </xdr:from>
    <xdr:to>
      <xdr:col>5</xdr:col>
      <xdr:colOff>409575</xdr:colOff>
      <xdr:row>64</xdr:row>
      <xdr:rowOff>100330</xdr:rowOff>
    </xdr:to>
    <xdr:sp macro="" textlink="">
      <xdr:nvSpPr>
        <xdr:cNvPr id="152" name="円/楕円 151"/>
        <xdr:cNvSpPr/>
      </xdr:nvSpPr>
      <xdr:spPr>
        <a:xfrm>
          <a:off x="3746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127635</xdr:rowOff>
    </xdr:from>
    <xdr:to>
      <xdr:col>6</xdr:col>
      <xdr:colOff>511175</xdr:colOff>
      <xdr:row>64</xdr:row>
      <xdr:rowOff>49530</xdr:rowOff>
    </xdr:to>
    <xdr:cxnSp macro="">
      <xdr:nvCxnSpPr>
        <xdr:cNvPr id="153" name="直線コネクタ 152"/>
        <xdr:cNvCxnSpPr/>
      </xdr:nvCxnSpPr>
      <xdr:spPr>
        <a:xfrm flipV="1">
          <a:off x="3797300" y="1092898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42562</xdr:rowOff>
    </xdr:from>
    <xdr:ext cx="405111" cy="259045"/>
    <xdr:sp macro="" textlink="">
      <xdr:nvSpPr>
        <xdr:cNvPr id="154" name="n_1aveValue【橋りょう・トンネル】&#10;有形固定資産減価償却率"/>
        <xdr:cNvSpPr txBox="1"/>
      </xdr:nvSpPr>
      <xdr:spPr>
        <a:xfrm>
          <a:off x="3582043"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91457</xdr:rowOff>
    </xdr:from>
    <xdr:ext cx="340478" cy="259045"/>
    <xdr:sp macro="" textlink="">
      <xdr:nvSpPr>
        <xdr:cNvPr id="155" name="n_1mainValue【橋りょう・トンネル】&#10;有形固定資産減価償却率"/>
        <xdr:cNvSpPr txBox="1"/>
      </xdr:nvSpPr>
      <xdr:spPr>
        <a:xfrm>
          <a:off x="3614360" y="11064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70568</xdr:rowOff>
    </xdr:to>
    <xdr:cxnSp macro="">
      <xdr:nvCxnSpPr>
        <xdr:cNvPr id="179" name="直線コネクタ 178"/>
        <xdr:cNvCxnSpPr/>
      </xdr:nvCxnSpPr>
      <xdr:spPr>
        <a:xfrm flipV="1">
          <a:off x="10476865" y="9754378"/>
          <a:ext cx="0" cy="1288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74395</xdr:rowOff>
    </xdr:from>
    <xdr:ext cx="469744" cy="259045"/>
    <xdr:sp macro="" textlink="">
      <xdr:nvSpPr>
        <xdr:cNvPr id="180" name="【橋りょう・トンネル】&#10;一人当たり有形固定資産（償却資産）額最小値テキスト"/>
        <xdr:cNvSpPr txBox="1"/>
      </xdr:nvSpPr>
      <xdr:spPr>
        <a:xfrm>
          <a:off x="10566400" y="1104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64</xdr:row>
      <xdr:rowOff>70568</xdr:rowOff>
    </xdr:from>
    <xdr:to>
      <xdr:col>15</xdr:col>
      <xdr:colOff>269875</xdr:colOff>
      <xdr:row>64</xdr:row>
      <xdr:rowOff>70568</xdr:rowOff>
    </xdr:to>
    <xdr:cxnSp macro="">
      <xdr:nvCxnSpPr>
        <xdr:cNvPr id="181" name="直線コネクタ 180"/>
        <xdr:cNvCxnSpPr/>
      </xdr:nvCxnSpPr>
      <xdr:spPr>
        <a:xfrm>
          <a:off x="10388600" y="11043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54115</xdr:rowOff>
    </xdr:from>
    <xdr:to>
      <xdr:col>14</xdr:col>
      <xdr:colOff>79375</xdr:colOff>
      <xdr:row>63</xdr:row>
      <xdr:rowOff>155715</xdr:rowOff>
    </xdr:to>
    <xdr:sp macro="" textlink="">
      <xdr:nvSpPr>
        <xdr:cNvPr id="186" name="フローチャート : 判断 185"/>
        <xdr:cNvSpPr/>
      </xdr:nvSpPr>
      <xdr:spPr>
        <a:xfrm>
          <a:off x="9588500" y="108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19768</xdr:rowOff>
    </xdr:from>
    <xdr:to>
      <xdr:col>15</xdr:col>
      <xdr:colOff>231775</xdr:colOff>
      <xdr:row>64</xdr:row>
      <xdr:rowOff>121368</xdr:rowOff>
    </xdr:to>
    <xdr:sp macro="" textlink="">
      <xdr:nvSpPr>
        <xdr:cNvPr id="192" name="円/楕円 191"/>
        <xdr:cNvSpPr/>
      </xdr:nvSpPr>
      <xdr:spPr>
        <a:xfrm>
          <a:off x="10426700" y="109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106145</xdr:rowOff>
    </xdr:from>
    <xdr:ext cx="469744" cy="259045"/>
    <xdr:sp macro="" textlink="">
      <xdr:nvSpPr>
        <xdr:cNvPr id="193" name="【橋りょう・トンネル】&#10;一人当たり有形固定資産（償却資産）額該当値テキスト"/>
        <xdr:cNvSpPr txBox="1"/>
      </xdr:nvSpPr>
      <xdr:spPr>
        <a:xfrm>
          <a:off x="10566400" y="1090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21359</xdr:rowOff>
    </xdr:from>
    <xdr:to>
      <xdr:col>14</xdr:col>
      <xdr:colOff>79375</xdr:colOff>
      <xdr:row>64</xdr:row>
      <xdr:rowOff>122959</xdr:rowOff>
    </xdr:to>
    <xdr:sp macro="" textlink="">
      <xdr:nvSpPr>
        <xdr:cNvPr id="194" name="円/楕円 193"/>
        <xdr:cNvSpPr/>
      </xdr:nvSpPr>
      <xdr:spPr>
        <a:xfrm>
          <a:off x="9588500" y="10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70568</xdr:rowOff>
    </xdr:from>
    <xdr:to>
      <xdr:col>15</xdr:col>
      <xdr:colOff>180975</xdr:colOff>
      <xdr:row>64</xdr:row>
      <xdr:rowOff>72159</xdr:rowOff>
    </xdr:to>
    <xdr:cxnSp macro="">
      <xdr:nvCxnSpPr>
        <xdr:cNvPr id="195" name="直線コネクタ 194"/>
        <xdr:cNvCxnSpPr/>
      </xdr:nvCxnSpPr>
      <xdr:spPr>
        <a:xfrm flipV="1">
          <a:off x="9639300" y="11043368"/>
          <a:ext cx="8382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792</xdr:rowOff>
    </xdr:from>
    <xdr:ext cx="599010" cy="259045"/>
    <xdr:sp macro="" textlink="">
      <xdr:nvSpPr>
        <xdr:cNvPr id="196" name="n_1aveValue【橋りょう・トンネル】&#10;一人当たり有形固定資産（償却資産）額"/>
        <xdr:cNvSpPr txBox="1"/>
      </xdr:nvSpPr>
      <xdr:spPr>
        <a:xfrm>
          <a:off x="9327094" y="106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112,390</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114086</xdr:rowOff>
    </xdr:from>
    <xdr:ext cx="469744" cy="259045"/>
    <xdr:sp macro="" textlink="">
      <xdr:nvSpPr>
        <xdr:cNvPr id="197" name="n_1mainValue【橋りょう・トンネル】&#10;一人当たり有形固定資産（償却資産）額"/>
        <xdr:cNvSpPr txBox="1"/>
      </xdr:nvSpPr>
      <xdr:spPr>
        <a:xfrm>
          <a:off x="9391727" y="11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254" name="直線コネクタ 253"/>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255"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256" name="直線コネクタ 255"/>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259"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260" name="フローチャート : 判断 259"/>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65405</xdr:rowOff>
    </xdr:from>
    <xdr:to>
      <xdr:col>22</xdr:col>
      <xdr:colOff>415925</xdr:colOff>
      <xdr:row>38</xdr:row>
      <xdr:rowOff>167005</xdr:rowOff>
    </xdr:to>
    <xdr:sp macro="" textlink="">
      <xdr:nvSpPr>
        <xdr:cNvPr id="261" name="フローチャート : 判断 260"/>
        <xdr:cNvSpPr/>
      </xdr:nvSpPr>
      <xdr:spPr>
        <a:xfrm>
          <a:off x="1543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126365</xdr:rowOff>
    </xdr:from>
    <xdr:to>
      <xdr:col>23</xdr:col>
      <xdr:colOff>568325</xdr:colOff>
      <xdr:row>36</xdr:row>
      <xdr:rowOff>56515</xdr:rowOff>
    </xdr:to>
    <xdr:sp macro="" textlink="">
      <xdr:nvSpPr>
        <xdr:cNvPr id="267" name="円/楕円 266"/>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149242</xdr:rowOff>
    </xdr:from>
    <xdr:ext cx="405111" cy="259045"/>
    <xdr:sp macro="" textlink="">
      <xdr:nvSpPr>
        <xdr:cNvPr id="268" name="【認定こども園・幼稚園・保育所】&#10;有形固定資産減価償却率該当値テキスト"/>
        <xdr:cNvSpPr txBox="1"/>
      </xdr:nvSpPr>
      <xdr:spPr>
        <a:xfrm>
          <a:off x="164084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88265</xdr:rowOff>
    </xdr:from>
    <xdr:to>
      <xdr:col>22</xdr:col>
      <xdr:colOff>415925</xdr:colOff>
      <xdr:row>37</xdr:row>
      <xdr:rowOff>18415</xdr:rowOff>
    </xdr:to>
    <xdr:sp macro="" textlink="">
      <xdr:nvSpPr>
        <xdr:cNvPr id="269" name="円/楕円 268"/>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5715</xdr:rowOff>
    </xdr:from>
    <xdr:to>
      <xdr:col>23</xdr:col>
      <xdr:colOff>517525</xdr:colOff>
      <xdr:row>36</xdr:row>
      <xdr:rowOff>139065</xdr:rowOff>
    </xdr:to>
    <xdr:cxnSp macro="">
      <xdr:nvCxnSpPr>
        <xdr:cNvPr id="270" name="直線コネクタ 269"/>
        <xdr:cNvCxnSpPr/>
      </xdr:nvCxnSpPr>
      <xdr:spPr>
        <a:xfrm flipV="1">
          <a:off x="15481300" y="617791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158132</xdr:rowOff>
    </xdr:from>
    <xdr:ext cx="405111" cy="259045"/>
    <xdr:sp macro="" textlink="">
      <xdr:nvSpPr>
        <xdr:cNvPr id="271" name="n_1aveValue【認定こども園・幼稚園・保育所】&#10;有形固定資産減価償却率"/>
        <xdr:cNvSpPr txBox="1"/>
      </xdr:nvSpPr>
      <xdr:spPr>
        <a:xfrm>
          <a:off x="15266043"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34942</xdr:rowOff>
    </xdr:from>
    <xdr:ext cx="405111" cy="259045"/>
    <xdr:sp macro="" textlink="">
      <xdr:nvSpPr>
        <xdr:cNvPr id="272" name="n_1mainValue【認定こども園・幼稚園・保育所】&#10;有形固定資産減価償却率"/>
        <xdr:cNvSpPr txBox="1"/>
      </xdr:nvSpPr>
      <xdr:spPr>
        <a:xfrm>
          <a:off x="15266043"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294" name="直線コネクタ 293"/>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295"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297"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298" name="直線コネクタ 297"/>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299"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00" name="フローチャート : 判断 299"/>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01" name="フローチャート : 判断 300"/>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2" name="テキスト ボックス 3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3" name="テキスト ボックス 3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4" name="テキスト ボックス 3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5" name="テキスト ボックス 3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6" name="テキスト ボックス 3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84836</xdr:rowOff>
    </xdr:from>
    <xdr:to>
      <xdr:col>32</xdr:col>
      <xdr:colOff>238125</xdr:colOff>
      <xdr:row>41</xdr:row>
      <xdr:rowOff>14986</xdr:rowOff>
    </xdr:to>
    <xdr:sp macro="" textlink="">
      <xdr:nvSpPr>
        <xdr:cNvPr id="307" name="円/楕円 306"/>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63263</xdr:rowOff>
    </xdr:from>
    <xdr:ext cx="469744" cy="259045"/>
    <xdr:sp macro="" textlink="">
      <xdr:nvSpPr>
        <xdr:cNvPr id="308" name="【認定こども園・幼稚園・保育所】&#10;一人当たり面積該当値テキスト"/>
        <xdr:cNvSpPr txBox="1"/>
      </xdr:nvSpPr>
      <xdr:spPr>
        <a:xfrm>
          <a:off x="222504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84836</xdr:rowOff>
    </xdr:from>
    <xdr:to>
      <xdr:col>31</xdr:col>
      <xdr:colOff>85725</xdr:colOff>
      <xdr:row>41</xdr:row>
      <xdr:rowOff>14986</xdr:rowOff>
    </xdr:to>
    <xdr:sp macro="" textlink="">
      <xdr:nvSpPr>
        <xdr:cNvPr id="309" name="円/楕円 308"/>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135636</xdr:rowOff>
    </xdr:from>
    <xdr:to>
      <xdr:col>32</xdr:col>
      <xdr:colOff>187325</xdr:colOff>
      <xdr:row>40</xdr:row>
      <xdr:rowOff>135636</xdr:rowOff>
    </xdr:to>
    <xdr:cxnSp macro="">
      <xdr:nvCxnSpPr>
        <xdr:cNvPr id="310" name="直線コネクタ 309"/>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11"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6113</xdr:rowOff>
    </xdr:from>
    <xdr:ext cx="469744" cy="259045"/>
    <xdr:sp macro="" textlink="">
      <xdr:nvSpPr>
        <xdr:cNvPr id="312"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37" name="直線コネクタ 336"/>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38"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9" name="直線コネクタ 338"/>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40"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41" name="直線コネクタ 340"/>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42"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43" name="フローチャート : 判断 34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xdr:rowOff>
    </xdr:from>
    <xdr:to>
      <xdr:col>22</xdr:col>
      <xdr:colOff>415925</xdr:colOff>
      <xdr:row>59</xdr:row>
      <xdr:rowOff>107950</xdr:rowOff>
    </xdr:to>
    <xdr:sp macro="" textlink="">
      <xdr:nvSpPr>
        <xdr:cNvPr id="344" name="フローチャート : 判断 343"/>
        <xdr:cNvSpPr/>
      </xdr:nvSpPr>
      <xdr:spPr>
        <a:xfrm>
          <a:off x="15430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55880</xdr:rowOff>
    </xdr:from>
    <xdr:to>
      <xdr:col>23</xdr:col>
      <xdr:colOff>568325</xdr:colOff>
      <xdr:row>57</xdr:row>
      <xdr:rowOff>157480</xdr:rowOff>
    </xdr:to>
    <xdr:sp macro="" textlink="">
      <xdr:nvSpPr>
        <xdr:cNvPr id="350" name="円/楕円 349"/>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78757</xdr:rowOff>
    </xdr:from>
    <xdr:ext cx="405111" cy="259045"/>
    <xdr:sp macro="" textlink="">
      <xdr:nvSpPr>
        <xdr:cNvPr id="351" name="【学校施設】&#10;有形固定資産減価償却率該当値テキスト"/>
        <xdr:cNvSpPr txBox="1"/>
      </xdr:nvSpPr>
      <xdr:spPr>
        <a:xfrm>
          <a:off x="164084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33020</xdr:rowOff>
    </xdr:from>
    <xdr:to>
      <xdr:col>22</xdr:col>
      <xdr:colOff>415925</xdr:colOff>
      <xdr:row>58</xdr:row>
      <xdr:rowOff>134620</xdr:rowOff>
    </xdr:to>
    <xdr:sp macro="" textlink="">
      <xdr:nvSpPr>
        <xdr:cNvPr id="352" name="円/楕円 351"/>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106680</xdr:rowOff>
    </xdr:from>
    <xdr:to>
      <xdr:col>23</xdr:col>
      <xdr:colOff>517525</xdr:colOff>
      <xdr:row>58</xdr:row>
      <xdr:rowOff>83820</xdr:rowOff>
    </xdr:to>
    <xdr:cxnSp macro="">
      <xdr:nvCxnSpPr>
        <xdr:cNvPr id="353" name="直線コネクタ 352"/>
        <xdr:cNvCxnSpPr/>
      </xdr:nvCxnSpPr>
      <xdr:spPr>
        <a:xfrm flipV="1">
          <a:off x="15481300" y="987933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99077</xdr:rowOff>
    </xdr:from>
    <xdr:ext cx="405111" cy="259045"/>
    <xdr:sp macro="" textlink="">
      <xdr:nvSpPr>
        <xdr:cNvPr id="354" name="n_1aveValue【学校施設】&#10;有形固定資産減価償却率"/>
        <xdr:cNvSpPr txBox="1"/>
      </xdr:nvSpPr>
      <xdr:spPr>
        <a:xfrm>
          <a:off x="15266043"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151147</xdr:rowOff>
    </xdr:from>
    <xdr:ext cx="405111" cy="259045"/>
    <xdr:sp macro="" textlink="">
      <xdr:nvSpPr>
        <xdr:cNvPr id="355" name="n_1mainValue【学校施設】&#10;有形固定資産減価償却率"/>
        <xdr:cNvSpPr txBox="1"/>
      </xdr:nvSpPr>
      <xdr:spPr>
        <a:xfrm>
          <a:off x="15266043"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6" name="テキスト ボックス 3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14478</xdr:rowOff>
    </xdr:from>
    <xdr:to>
      <xdr:col>32</xdr:col>
      <xdr:colOff>186689</xdr:colOff>
      <xdr:row>64</xdr:row>
      <xdr:rowOff>79248</xdr:rowOff>
    </xdr:to>
    <xdr:cxnSp macro="">
      <xdr:nvCxnSpPr>
        <xdr:cNvPr id="380" name="直線コネクタ 379"/>
        <xdr:cNvCxnSpPr/>
      </xdr:nvCxnSpPr>
      <xdr:spPr>
        <a:xfrm flipV="1">
          <a:off x="22160864" y="9787128"/>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83075</xdr:rowOff>
    </xdr:from>
    <xdr:ext cx="469744" cy="259045"/>
    <xdr:sp macro="" textlink="">
      <xdr:nvSpPr>
        <xdr:cNvPr id="381" name="【学校施設】&#10;一人当たり面積最小値テキスト"/>
        <xdr:cNvSpPr txBox="1"/>
      </xdr:nvSpPr>
      <xdr:spPr>
        <a:xfrm>
          <a:off x="22250400"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0.992</a:t>
          </a:r>
          <a:endParaRPr kumimoji="1" lang="ja-JP" altLang="en-US" sz="1000" b="1">
            <a:latin typeface="ＭＳ Ｐゴシック"/>
          </a:endParaRPr>
        </a:p>
      </xdr:txBody>
    </xdr:sp>
    <xdr:clientData/>
  </xdr:oneCellAnchor>
  <xdr:twoCellAnchor>
    <xdr:from>
      <xdr:col>32</xdr:col>
      <xdr:colOff>98425</xdr:colOff>
      <xdr:row>64</xdr:row>
      <xdr:rowOff>79248</xdr:rowOff>
    </xdr:from>
    <xdr:to>
      <xdr:col>32</xdr:col>
      <xdr:colOff>276225</xdr:colOff>
      <xdr:row>64</xdr:row>
      <xdr:rowOff>79248</xdr:rowOff>
    </xdr:to>
    <xdr:cxnSp macro="">
      <xdr:nvCxnSpPr>
        <xdr:cNvPr id="382" name="直線コネクタ 381"/>
        <xdr:cNvCxnSpPr/>
      </xdr:nvCxnSpPr>
      <xdr:spPr>
        <a:xfrm>
          <a:off x="22072600" y="1105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132605</xdr:rowOff>
    </xdr:from>
    <xdr:ext cx="469744" cy="259045"/>
    <xdr:sp macro="" textlink="">
      <xdr:nvSpPr>
        <xdr:cNvPr id="383" name="【学校施設】&#10;一人当たり面積最大値テキスト"/>
        <xdr:cNvSpPr txBox="1"/>
      </xdr:nvSpPr>
      <xdr:spPr>
        <a:xfrm>
          <a:off x="22250400" y="956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4.312</a:t>
          </a:r>
          <a:endParaRPr kumimoji="1" lang="ja-JP" altLang="en-US" sz="1000" b="1">
            <a:latin typeface="ＭＳ Ｐゴシック"/>
          </a:endParaRPr>
        </a:p>
      </xdr:txBody>
    </xdr:sp>
    <xdr:clientData/>
  </xdr:oneCellAnchor>
  <xdr:twoCellAnchor>
    <xdr:from>
      <xdr:col>32</xdr:col>
      <xdr:colOff>98425</xdr:colOff>
      <xdr:row>57</xdr:row>
      <xdr:rowOff>14478</xdr:rowOff>
    </xdr:from>
    <xdr:to>
      <xdr:col>32</xdr:col>
      <xdr:colOff>276225</xdr:colOff>
      <xdr:row>57</xdr:row>
      <xdr:rowOff>14478</xdr:rowOff>
    </xdr:to>
    <xdr:cxnSp macro="">
      <xdr:nvCxnSpPr>
        <xdr:cNvPr id="384" name="直線コネクタ 383"/>
        <xdr:cNvCxnSpPr/>
      </xdr:nvCxnSpPr>
      <xdr:spPr>
        <a:xfrm>
          <a:off x="22072600" y="978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170959</xdr:rowOff>
    </xdr:from>
    <xdr:ext cx="469744" cy="259045"/>
    <xdr:sp macro="" textlink="">
      <xdr:nvSpPr>
        <xdr:cNvPr id="385" name="【学校施設】&#10;一人当たり面積平均値テキスト"/>
        <xdr:cNvSpPr txBox="1"/>
      </xdr:nvSpPr>
      <xdr:spPr>
        <a:xfrm>
          <a:off x="22250400" y="1062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148082</xdr:rowOff>
    </xdr:from>
    <xdr:to>
      <xdr:col>32</xdr:col>
      <xdr:colOff>238125</xdr:colOff>
      <xdr:row>63</xdr:row>
      <xdr:rowOff>78232</xdr:rowOff>
    </xdr:to>
    <xdr:sp macro="" textlink="">
      <xdr:nvSpPr>
        <xdr:cNvPr id="386" name="フローチャート : 判断 385"/>
        <xdr:cNvSpPr/>
      </xdr:nvSpPr>
      <xdr:spPr>
        <a:xfrm>
          <a:off x="221107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139700</xdr:rowOff>
    </xdr:from>
    <xdr:to>
      <xdr:col>31</xdr:col>
      <xdr:colOff>85725</xdr:colOff>
      <xdr:row>63</xdr:row>
      <xdr:rowOff>69850</xdr:rowOff>
    </xdr:to>
    <xdr:sp macro="" textlink="">
      <xdr:nvSpPr>
        <xdr:cNvPr id="387" name="フローチャート : 判断 386"/>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117983</xdr:rowOff>
    </xdr:from>
    <xdr:to>
      <xdr:col>32</xdr:col>
      <xdr:colOff>238125</xdr:colOff>
      <xdr:row>64</xdr:row>
      <xdr:rowOff>48133</xdr:rowOff>
    </xdr:to>
    <xdr:sp macro="" textlink="">
      <xdr:nvSpPr>
        <xdr:cNvPr id="393" name="円/楕円 392"/>
        <xdr:cNvSpPr/>
      </xdr:nvSpPr>
      <xdr:spPr>
        <a:xfrm>
          <a:off x="22110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32910</xdr:rowOff>
    </xdr:from>
    <xdr:ext cx="469744" cy="259045"/>
    <xdr:sp macro="" textlink="">
      <xdr:nvSpPr>
        <xdr:cNvPr id="394" name="【学校施設】&#10;一人当たり面積該当値テキスト"/>
        <xdr:cNvSpPr txBox="1"/>
      </xdr:nvSpPr>
      <xdr:spPr>
        <a:xfrm>
          <a:off x="22250400" y="108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116078</xdr:rowOff>
    </xdr:from>
    <xdr:to>
      <xdr:col>31</xdr:col>
      <xdr:colOff>85725</xdr:colOff>
      <xdr:row>64</xdr:row>
      <xdr:rowOff>46228</xdr:rowOff>
    </xdr:to>
    <xdr:sp macro="" textlink="">
      <xdr:nvSpPr>
        <xdr:cNvPr id="395" name="円/楕円 394"/>
        <xdr:cNvSpPr/>
      </xdr:nvSpPr>
      <xdr:spPr>
        <a:xfrm>
          <a:off x="2127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166878</xdr:rowOff>
    </xdr:from>
    <xdr:to>
      <xdr:col>32</xdr:col>
      <xdr:colOff>187325</xdr:colOff>
      <xdr:row>63</xdr:row>
      <xdr:rowOff>168783</xdr:rowOff>
    </xdr:to>
    <xdr:cxnSp macro="">
      <xdr:nvCxnSpPr>
        <xdr:cNvPr id="396" name="直線コネクタ 395"/>
        <xdr:cNvCxnSpPr/>
      </xdr:nvCxnSpPr>
      <xdr:spPr>
        <a:xfrm>
          <a:off x="21323300" y="1096822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86377</xdr:rowOff>
    </xdr:from>
    <xdr:ext cx="469744" cy="259045"/>
    <xdr:sp macro="" textlink="">
      <xdr:nvSpPr>
        <xdr:cNvPr id="397" name="n_1aveValue【学校施設】&#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37355</xdr:rowOff>
    </xdr:from>
    <xdr:ext cx="469744" cy="259045"/>
    <xdr:sp macro="" textlink="">
      <xdr:nvSpPr>
        <xdr:cNvPr id="398" name="n_1mainValue【学校施設】&#10;一人当たり面積"/>
        <xdr:cNvSpPr txBox="1"/>
      </xdr:nvSpPr>
      <xdr:spPr>
        <a:xfrm>
          <a:off x="21075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23" name="直線コネクタ 422"/>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24"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25" name="直線コネクタ 424"/>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26"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27" name="直線コネクタ 4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28"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29" name="フローチャート : 判断 428"/>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97789</xdr:rowOff>
    </xdr:from>
    <xdr:to>
      <xdr:col>22</xdr:col>
      <xdr:colOff>415925</xdr:colOff>
      <xdr:row>84</xdr:row>
      <xdr:rowOff>27939</xdr:rowOff>
    </xdr:to>
    <xdr:sp macro="" textlink="">
      <xdr:nvSpPr>
        <xdr:cNvPr id="430" name="フローチャート : 判断 429"/>
        <xdr:cNvSpPr/>
      </xdr:nvSpPr>
      <xdr:spPr>
        <a:xfrm>
          <a:off x="15430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149225</xdr:rowOff>
    </xdr:from>
    <xdr:to>
      <xdr:col>23</xdr:col>
      <xdr:colOff>568325</xdr:colOff>
      <xdr:row>84</xdr:row>
      <xdr:rowOff>79375</xdr:rowOff>
    </xdr:to>
    <xdr:sp macro="" textlink="">
      <xdr:nvSpPr>
        <xdr:cNvPr id="436" name="円/楕円 435"/>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127652</xdr:rowOff>
    </xdr:from>
    <xdr:ext cx="405111" cy="259045"/>
    <xdr:sp macro="" textlink="">
      <xdr:nvSpPr>
        <xdr:cNvPr id="437" name="【児童館】&#10;有形固定資産減価償却率該当値テキスト"/>
        <xdr:cNvSpPr txBox="1"/>
      </xdr:nvSpPr>
      <xdr:spPr>
        <a:xfrm>
          <a:off x="164084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52070</xdr:rowOff>
    </xdr:from>
    <xdr:to>
      <xdr:col>22</xdr:col>
      <xdr:colOff>415925</xdr:colOff>
      <xdr:row>84</xdr:row>
      <xdr:rowOff>153670</xdr:rowOff>
    </xdr:to>
    <xdr:sp macro="" textlink="">
      <xdr:nvSpPr>
        <xdr:cNvPr id="438" name="円/楕円 437"/>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28575</xdr:rowOff>
    </xdr:from>
    <xdr:to>
      <xdr:col>23</xdr:col>
      <xdr:colOff>517525</xdr:colOff>
      <xdr:row>84</xdr:row>
      <xdr:rowOff>102870</xdr:rowOff>
    </xdr:to>
    <xdr:cxnSp macro="">
      <xdr:nvCxnSpPr>
        <xdr:cNvPr id="439" name="直線コネクタ 438"/>
        <xdr:cNvCxnSpPr/>
      </xdr:nvCxnSpPr>
      <xdr:spPr>
        <a:xfrm flipV="1">
          <a:off x="15481300" y="14430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44466</xdr:rowOff>
    </xdr:from>
    <xdr:ext cx="405111" cy="259045"/>
    <xdr:sp macro="" textlink="">
      <xdr:nvSpPr>
        <xdr:cNvPr id="440" name="n_1aveValue【児童館】&#10;有形固定資産減価償却率"/>
        <xdr:cNvSpPr txBox="1"/>
      </xdr:nvSpPr>
      <xdr:spPr>
        <a:xfrm>
          <a:off x="15266043"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144797</xdr:rowOff>
    </xdr:from>
    <xdr:ext cx="405111" cy="259045"/>
    <xdr:sp macro="" textlink="">
      <xdr:nvSpPr>
        <xdr:cNvPr id="441" name="n_1mainValue【児童館】&#10;有形固定資産減価償却率"/>
        <xdr:cNvSpPr txBox="1"/>
      </xdr:nvSpPr>
      <xdr:spPr>
        <a:xfrm>
          <a:off x="15266043"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63" name="直線コネクタ 46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6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65" name="直線コネクタ 46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6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67" name="直線コネクタ 46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468"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69" name="フローチャート : 判断 46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470" name="フローチャート : 判断 46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476" name="円/楕円 475"/>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477" name="【児童館】&#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478" name="円/楕円 47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95250</xdr:rowOff>
    </xdr:from>
    <xdr:to>
      <xdr:col>32</xdr:col>
      <xdr:colOff>187325</xdr:colOff>
      <xdr:row>83</xdr:row>
      <xdr:rowOff>95250</xdr:rowOff>
    </xdr:to>
    <xdr:cxnSp macro="">
      <xdr:nvCxnSpPr>
        <xdr:cNvPr id="479" name="直線コネクタ 478"/>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48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481"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2" name="テキスト ボックス 4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3" name="直線コネクタ 4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4" name="テキスト ボックス 4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5" name="直線コネクタ 4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6" name="テキスト ボックス 4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7" name="直線コネクタ 4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8" name="テキスト ボックス 4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99" name="直線コネクタ 4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0" name="テキスト ボックス 4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04" name="直線コネクタ 503"/>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05"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06" name="直線コネクタ 505"/>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07"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08" name="直線コネクタ 507"/>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24401</xdr:rowOff>
    </xdr:from>
    <xdr:ext cx="405111" cy="259045"/>
    <xdr:sp macro="" textlink="">
      <xdr:nvSpPr>
        <xdr:cNvPr id="509" name="【公民館】&#10;有形固定資産減価償却率平均値テキスト"/>
        <xdr:cNvSpPr txBox="1"/>
      </xdr:nvSpPr>
      <xdr:spPr>
        <a:xfrm>
          <a:off x="16408400" y="1802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45974</xdr:rowOff>
    </xdr:from>
    <xdr:to>
      <xdr:col>23</xdr:col>
      <xdr:colOff>568325</xdr:colOff>
      <xdr:row>105</xdr:row>
      <xdr:rowOff>147574</xdr:rowOff>
    </xdr:to>
    <xdr:sp macro="" textlink="">
      <xdr:nvSpPr>
        <xdr:cNvPr id="510" name="フローチャート : 判断 509"/>
        <xdr:cNvSpPr/>
      </xdr:nvSpPr>
      <xdr:spPr>
        <a:xfrm>
          <a:off x="16268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11" name="フローチャート : 判断 510"/>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93980</xdr:rowOff>
    </xdr:from>
    <xdr:to>
      <xdr:col>23</xdr:col>
      <xdr:colOff>568325</xdr:colOff>
      <xdr:row>104</xdr:row>
      <xdr:rowOff>24130</xdr:rowOff>
    </xdr:to>
    <xdr:sp macro="" textlink="">
      <xdr:nvSpPr>
        <xdr:cNvPr id="517" name="円/楕円 516"/>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116857</xdr:rowOff>
    </xdr:from>
    <xdr:ext cx="405111" cy="259045"/>
    <xdr:sp macro="" textlink="">
      <xdr:nvSpPr>
        <xdr:cNvPr id="518" name="【公民館】&#10;有形固定資産減価償却率該当値テキスト"/>
        <xdr:cNvSpPr txBox="1"/>
      </xdr:nvSpPr>
      <xdr:spPr>
        <a:xfrm>
          <a:off x="164084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160274</xdr:rowOff>
    </xdr:from>
    <xdr:to>
      <xdr:col>22</xdr:col>
      <xdr:colOff>415925</xdr:colOff>
      <xdr:row>104</xdr:row>
      <xdr:rowOff>90424</xdr:rowOff>
    </xdr:to>
    <xdr:sp macro="" textlink="">
      <xdr:nvSpPr>
        <xdr:cNvPr id="519" name="円/楕円 518"/>
        <xdr:cNvSpPr/>
      </xdr:nvSpPr>
      <xdr:spPr>
        <a:xfrm>
          <a:off x="15430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144780</xdr:rowOff>
    </xdr:from>
    <xdr:to>
      <xdr:col>23</xdr:col>
      <xdr:colOff>517525</xdr:colOff>
      <xdr:row>104</xdr:row>
      <xdr:rowOff>39624</xdr:rowOff>
    </xdr:to>
    <xdr:cxnSp macro="">
      <xdr:nvCxnSpPr>
        <xdr:cNvPr id="520" name="直線コネクタ 519"/>
        <xdr:cNvCxnSpPr/>
      </xdr:nvCxnSpPr>
      <xdr:spPr>
        <a:xfrm flipV="1">
          <a:off x="15481300" y="1780413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12971</xdr:rowOff>
    </xdr:from>
    <xdr:ext cx="405111" cy="259045"/>
    <xdr:sp macro="" textlink="">
      <xdr:nvSpPr>
        <xdr:cNvPr id="521"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106951</xdr:rowOff>
    </xdr:from>
    <xdr:ext cx="405111" cy="259045"/>
    <xdr:sp macro="" textlink="">
      <xdr:nvSpPr>
        <xdr:cNvPr id="522" name="n_1mainValue【公民館】&#10;有形固定資産減価償却率"/>
        <xdr:cNvSpPr txBox="1"/>
      </xdr:nvSpPr>
      <xdr:spPr>
        <a:xfrm>
          <a:off x="15266043"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46" name="直線コネクタ 545"/>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47"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48" name="直線コネクタ 54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49"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50" name="直線コネクタ 549"/>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51"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52" name="フローチャート : 判断 551"/>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53" name="フローチャート : 判断 552"/>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21589</xdr:rowOff>
    </xdr:from>
    <xdr:to>
      <xdr:col>32</xdr:col>
      <xdr:colOff>238125</xdr:colOff>
      <xdr:row>108</xdr:row>
      <xdr:rowOff>123189</xdr:rowOff>
    </xdr:to>
    <xdr:sp macro="" textlink="">
      <xdr:nvSpPr>
        <xdr:cNvPr id="559" name="円/楕円 558"/>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107966</xdr:rowOff>
    </xdr:from>
    <xdr:ext cx="469744" cy="259045"/>
    <xdr:sp macro="" textlink="">
      <xdr:nvSpPr>
        <xdr:cNvPr id="560" name="【公民館】&#10;一人当たり面積該当値テキスト"/>
        <xdr:cNvSpPr txBox="1"/>
      </xdr:nvSpPr>
      <xdr:spPr>
        <a:xfrm>
          <a:off x="222504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21589</xdr:rowOff>
    </xdr:from>
    <xdr:to>
      <xdr:col>31</xdr:col>
      <xdr:colOff>85725</xdr:colOff>
      <xdr:row>108</xdr:row>
      <xdr:rowOff>123189</xdr:rowOff>
    </xdr:to>
    <xdr:sp macro="" textlink="">
      <xdr:nvSpPr>
        <xdr:cNvPr id="561" name="円/楕円 560"/>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72389</xdr:rowOff>
    </xdr:from>
    <xdr:to>
      <xdr:col>32</xdr:col>
      <xdr:colOff>187325</xdr:colOff>
      <xdr:row>108</xdr:row>
      <xdr:rowOff>72389</xdr:rowOff>
    </xdr:to>
    <xdr:cxnSp macro="">
      <xdr:nvCxnSpPr>
        <xdr:cNvPr id="562" name="直線コネクタ 561"/>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63516</xdr:rowOff>
    </xdr:from>
    <xdr:ext cx="469744" cy="259045"/>
    <xdr:sp macro="" textlink="">
      <xdr:nvSpPr>
        <xdr:cNvPr id="563" name="n_1ave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114316</xdr:rowOff>
    </xdr:from>
    <xdr:ext cx="469744" cy="259045"/>
    <xdr:sp macro="" textlink="">
      <xdr:nvSpPr>
        <xdr:cNvPr id="564"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保育所、学校施設、公民館、道路であり、低くなっている施設は児童館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いるものの、平成２８年度には菁莪小学校の大規模改修、１０校すべての屋内体育施設非構造部材の耐震化、平成２９年度には南小学校の大規模改修を実施しているほか、平成３０年度には今後の適正な管理を推進するため個別計画の策定を行う予定である。道路については、舗装に轍掘れやクラックが散見される箇所もあるものの、平成２８年度に策定した舗装長寿命化計画に基づき平成２９年度から舗装の改修を開始している。今後も当該計画に基づいた適正な維持管理を行っていく。</a:t>
          </a:r>
          <a:endParaRPr kumimoji="1" lang="en-US" altLang="ja-JP" sz="1300">
            <a:latin typeface="ＭＳ Ｐゴシック"/>
          </a:endParaRPr>
        </a:p>
        <a:p>
          <a:r>
            <a:rPr kumimoji="1" lang="ja-JP" altLang="en-US" sz="1300">
              <a:latin typeface="ＭＳ Ｐゴシック"/>
            </a:rPr>
            <a:t>　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134983</xdr:rowOff>
    </xdr:from>
    <xdr:to>
      <xdr:col>6</xdr:col>
      <xdr:colOff>510540</xdr:colOff>
      <xdr:row>41</xdr:row>
      <xdr:rowOff>117022</xdr:rowOff>
    </xdr:to>
    <xdr:cxnSp macro="">
      <xdr:nvCxnSpPr>
        <xdr:cNvPr id="58" name="直線コネクタ 57"/>
        <xdr:cNvCxnSpPr/>
      </xdr:nvCxnSpPr>
      <xdr:spPr>
        <a:xfrm flipV="1">
          <a:off x="4634865" y="5792833"/>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120849</xdr:rowOff>
    </xdr:from>
    <xdr:ext cx="340478" cy="259045"/>
    <xdr:sp macro="" textlink="">
      <xdr:nvSpPr>
        <xdr:cNvPr id="59" name="【図書館】&#10;有形固定資産減価償却率最小値テキスト"/>
        <xdr:cNvSpPr txBox="1"/>
      </xdr:nvSpPr>
      <xdr:spPr>
        <a:xfrm>
          <a:off x="4724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117022</xdr:rowOff>
    </xdr:from>
    <xdr:to>
      <xdr:col>6</xdr:col>
      <xdr:colOff>600075</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81660</xdr:rowOff>
    </xdr:from>
    <xdr:ext cx="405111" cy="259045"/>
    <xdr:sp macro="" textlink="">
      <xdr:nvSpPr>
        <xdr:cNvPr id="61" name="【図書館】&#10;有形固定資産減価償却率最大値テキスト"/>
        <xdr:cNvSpPr txBox="1"/>
      </xdr:nvSpPr>
      <xdr:spPr>
        <a:xfrm>
          <a:off x="47244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6</xdr:col>
      <xdr:colOff>422275</xdr:colOff>
      <xdr:row>33</xdr:row>
      <xdr:rowOff>134983</xdr:rowOff>
    </xdr:from>
    <xdr:to>
      <xdr:col>6</xdr:col>
      <xdr:colOff>600075</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150784</xdr:rowOff>
    </xdr:from>
    <xdr:ext cx="405111" cy="259045"/>
    <xdr:sp macro="" textlink="">
      <xdr:nvSpPr>
        <xdr:cNvPr id="63" name="【図書館】&#10;有形固定資産減価償却率平均値テキスト"/>
        <xdr:cNvSpPr txBox="1"/>
      </xdr:nvSpPr>
      <xdr:spPr>
        <a:xfrm>
          <a:off x="47244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907</xdr:rowOff>
    </xdr:from>
    <xdr:to>
      <xdr:col>6</xdr:col>
      <xdr:colOff>561975</xdr:colOff>
      <xdr:row>38</xdr:row>
      <xdr:rowOff>102507</xdr:rowOff>
    </xdr:to>
    <xdr:sp macro="" textlink="">
      <xdr:nvSpPr>
        <xdr:cNvPr id="64" name="フローチャート : 判断 63"/>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159294</xdr:rowOff>
    </xdr:from>
    <xdr:to>
      <xdr:col>5</xdr:col>
      <xdr:colOff>409575</xdr:colOff>
      <xdr:row>38</xdr:row>
      <xdr:rowOff>89444</xdr:rowOff>
    </xdr:to>
    <xdr:sp macro="" textlink="">
      <xdr:nvSpPr>
        <xdr:cNvPr id="65" name="フローチャート : 判断 64"/>
        <xdr:cNvSpPr/>
      </xdr:nvSpPr>
      <xdr:spPr>
        <a:xfrm>
          <a:off x="3746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25400</xdr:rowOff>
    </xdr:from>
    <xdr:to>
      <xdr:col>6</xdr:col>
      <xdr:colOff>561975</xdr:colOff>
      <xdr:row>35</xdr:row>
      <xdr:rowOff>127000</xdr:rowOff>
    </xdr:to>
    <xdr:sp macro="" textlink="">
      <xdr:nvSpPr>
        <xdr:cNvPr id="71" name="円/楕円 70"/>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48277</xdr:rowOff>
    </xdr:from>
    <xdr:ext cx="405111" cy="259045"/>
    <xdr:sp macro="" textlink="">
      <xdr:nvSpPr>
        <xdr:cNvPr id="72" name="【図書館】&#10;有形固定資産減価償却率該当値テキスト"/>
        <xdr:cNvSpPr txBox="1"/>
      </xdr:nvSpPr>
      <xdr:spPr>
        <a:xfrm>
          <a:off x="47244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72753</xdr:rowOff>
    </xdr:from>
    <xdr:to>
      <xdr:col>5</xdr:col>
      <xdr:colOff>409575</xdr:colOff>
      <xdr:row>36</xdr:row>
      <xdr:rowOff>2903</xdr:rowOff>
    </xdr:to>
    <xdr:sp macro="" textlink="">
      <xdr:nvSpPr>
        <xdr:cNvPr id="73" name="円/楕円 72"/>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76200</xdr:rowOff>
    </xdr:from>
    <xdr:to>
      <xdr:col>6</xdr:col>
      <xdr:colOff>511175</xdr:colOff>
      <xdr:row>35</xdr:row>
      <xdr:rowOff>123553</xdr:rowOff>
    </xdr:to>
    <xdr:cxnSp macro="">
      <xdr:nvCxnSpPr>
        <xdr:cNvPr id="74" name="直線コネクタ 73"/>
        <xdr:cNvCxnSpPr/>
      </xdr:nvCxnSpPr>
      <xdr:spPr>
        <a:xfrm flipV="1">
          <a:off x="3797300" y="607695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80571</xdr:rowOff>
    </xdr:from>
    <xdr:ext cx="405111" cy="259045"/>
    <xdr:sp macro="" textlink="">
      <xdr:nvSpPr>
        <xdr:cNvPr id="75" name="n_1aveValue【図書館】&#10;有形固定資産減価償却率"/>
        <xdr:cNvSpPr txBox="1"/>
      </xdr:nvSpPr>
      <xdr:spPr>
        <a:xfrm>
          <a:off x="3582043"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19430</xdr:rowOff>
    </xdr:from>
    <xdr:ext cx="405111" cy="259045"/>
    <xdr:sp macro="" textlink="">
      <xdr:nvSpPr>
        <xdr:cNvPr id="76" name="n_1mainValue【図書館】&#10;有形固定資産減価償却率"/>
        <xdr:cNvSpPr txBox="1"/>
      </xdr:nvSpPr>
      <xdr:spPr>
        <a:xfrm>
          <a:off x="3582043"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100" name="直線コネクタ 99"/>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101"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2" name="直線コネクタ 101"/>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3"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4" name="直線コネクタ 103"/>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5"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6" name="フローチャート : 判断 105"/>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7" name="フローチャート : 判断 106"/>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139700</xdr:rowOff>
    </xdr:from>
    <xdr:to>
      <xdr:col>15</xdr:col>
      <xdr:colOff>231775</xdr:colOff>
      <xdr:row>42</xdr:row>
      <xdr:rowOff>69850</xdr:rowOff>
    </xdr:to>
    <xdr:sp macro="" textlink="">
      <xdr:nvSpPr>
        <xdr:cNvPr id="113" name="円/楕円 112"/>
        <xdr:cNvSpPr/>
      </xdr:nvSpPr>
      <xdr:spPr>
        <a:xfrm>
          <a:off x="10426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54627</xdr:rowOff>
    </xdr:from>
    <xdr:ext cx="469744" cy="259045"/>
    <xdr:sp macro="" textlink="">
      <xdr:nvSpPr>
        <xdr:cNvPr id="114" name="【図書館】&#10;一人当たり面積該当値テキスト"/>
        <xdr:cNvSpPr txBox="1"/>
      </xdr:nvSpPr>
      <xdr:spPr>
        <a:xfrm>
          <a:off x="10566400" y="70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139700</xdr:rowOff>
    </xdr:from>
    <xdr:to>
      <xdr:col>14</xdr:col>
      <xdr:colOff>79375</xdr:colOff>
      <xdr:row>42</xdr:row>
      <xdr:rowOff>69850</xdr:rowOff>
    </xdr:to>
    <xdr:sp macro="" textlink="">
      <xdr:nvSpPr>
        <xdr:cNvPr id="115" name="円/楕円 114"/>
        <xdr:cNvSpPr/>
      </xdr:nvSpPr>
      <xdr:spPr>
        <a:xfrm>
          <a:off x="958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19050</xdr:rowOff>
    </xdr:from>
    <xdr:to>
      <xdr:col>15</xdr:col>
      <xdr:colOff>180975</xdr:colOff>
      <xdr:row>42</xdr:row>
      <xdr:rowOff>19050</xdr:rowOff>
    </xdr:to>
    <xdr:cxnSp macro="">
      <xdr:nvCxnSpPr>
        <xdr:cNvPr id="116" name="直線コネクタ 115"/>
        <xdr:cNvCxnSpPr/>
      </xdr:nvCxnSpPr>
      <xdr:spPr>
        <a:xfrm>
          <a:off x="9639300" y="721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60977</xdr:rowOff>
    </xdr:from>
    <xdr:ext cx="469744" cy="259045"/>
    <xdr:sp macro="" textlink="">
      <xdr:nvSpPr>
        <xdr:cNvPr id="118" name="n_1mainValue【図書館】&#10;一人当たり面積"/>
        <xdr:cNvSpPr txBox="1"/>
      </xdr:nvSpPr>
      <xdr:spPr>
        <a:xfrm>
          <a:off x="9391727" y="72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2" name="直線コネクタ 141"/>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3"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4" name="直線コネクタ 143"/>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5"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6" name="直線コネクタ 145"/>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7"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8" name="フローチャート : 判断 147"/>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9" name="フローチャート : 判断 148"/>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95885</xdr:rowOff>
    </xdr:from>
    <xdr:to>
      <xdr:col>6</xdr:col>
      <xdr:colOff>561975</xdr:colOff>
      <xdr:row>60</xdr:row>
      <xdr:rowOff>26035</xdr:rowOff>
    </xdr:to>
    <xdr:sp macro="" textlink="">
      <xdr:nvSpPr>
        <xdr:cNvPr id="155" name="円/楕円 154"/>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74312</xdr:rowOff>
    </xdr:from>
    <xdr:ext cx="405111" cy="259045"/>
    <xdr:sp macro="" textlink="">
      <xdr:nvSpPr>
        <xdr:cNvPr id="156" name="【体育館・プール】&#10;有形固定資産減価償却率該当値テキスト"/>
        <xdr:cNvSpPr txBox="1"/>
      </xdr:nvSpPr>
      <xdr:spPr>
        <a:xfrm>
          <a:off x="472440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xdr:rowOff>
    </xdr:from>
    <xdr:to>
      <xdr:col>5</xdr:col>
      <xdr:colOff>409575</xdr:colOff>
      <xdr:row>60</xdr:row>
      <xdr:rowOff>102235</xdr:rowOff>
    </xdr:to>
    <xdr:sp macro="" textlink="">
      <xdr:nvSpPr>
        <xdr:cNvPr id="157" name="円/楕円 156"/>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146685</xdr:rowOff>
    </xdr:from>
    <xdr:to>
      <xdr:col>6</xdr:col>
      <xdr:colOff>511175</xdr:colOff>
      <xdr:row>60</xdr:row>
      <xdr:rowOff>51435</xdr:rowOff>
    </xdr:to>
    <xdr:cxnSp macro="">
      <xdr:nvCxnSpPr>
        <xdr:cNvPr id="158" name="直線コネクタ 157"/>
        <xdr:cNvCxnSpPr/>
      </xdr:nvCxnSpPr>
      <xdr:spPr>
        <a:xfrm flipV="1">
          <a:off x="3797300" y="1026223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9"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93362</xdr:rowOff>
    </xdr:from>
    <xdr:ext cx="405111" cy="259045"/>
    <xdr:sp macro="" textlink="">
      <xdr:nvSpPr>
        <xdr:cNvPr id="160" name="n_1mainValue【体育館・プール】&#10;有形固定資産減価償却率"/>
        <xdr:cNvSpPr txBox="1"/>
      </xdr:nvSpPr>
      <xdr:spPr>
        <a:xfrm>
          <a:off x="3582043"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4" name="直線コネクタ 183"/>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5"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6" name="直線コネクタ 18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7"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8" name="直線コネクタ 187"/>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2557</xdr:rowOff>
    </xdr:from>
    <xdr:ext cx="469744" cy="259045"/>
    <xdr:sp macro="" textlink="">
      <xdr:nvSpPr>
        <xdr:cNvPr id="189" name="【体育館・プール】&#10;一人当たり面積平均値テキスト"/>
        <xdr:cNvSpPr txBox="1"/>
      </xdr:nvSpPr>
      <xdr:spPr>
        <a:xfrm>
          <a:off x="105664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151130</xdr:rowOff>
    </xdr:from>
    <xdr:to>
      <xdr:col>15</xdr:col>
      <xdr:colOff>231775</xdr:colOff>
      <xdr:row>61</xdr:row>
      <xdr:rowOff>81280</xdr:rowOff>
    </xdr:to>
    <xdr:sp macro="" textlink="">
      <xdr:nvSpPr>
        <xdr:cNvPr id="190" name="フローチャート : 判断 189"/>
        <xdr:cNvSpPr/>
      </xdr:nvSpPr>
      <xdr:spPr>
        <a:xfrm>
          <a:off x="10426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13970</xdr:rowOff>
    </xdr:from>
    <xdr:to>
      <xdr:col>14</xdr:col>
      <xdr:colOff>79375</xdr:colOff>
      <xdr:row>61</xdr:row>
      <xdr:rowOff>115570</xdr:rowOff>
    </xdr:to>
    <xdr:sp macro="" textlink="">
      <xdr:nvSpPr>
        <xdr:cNvPr id="191" name="フローチャート : 判断 19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74930</xdr:rowOff>
    </xdr:from>
    <xdr:to>
      <xdr:col>15</xdr:col>
      <xdr:colOff>231775</xdr:colOff>
      <xdr:row>64</xdr:row>
      <xdr:rowOff>5080</xdr:rowOff>
    </xdr:to>
    <xdr:sp macro="" textlink="">
      <xdr:nvSpPr>
        <xdr:cNvPr id="197" name="円/楕円 196"/>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161307</xdr:rowOff>
    </xdr:from>
    <xdr:ext cx="469744" cy="259045"/>
    <xdr:sp macro="" textlink="">
      <xdr:nvSpPr>
        <xdr:cNvPr id="198" name="【体育館・プール】&#10;一人当たり面積該当値テキスト"/>
        <xdr:cNvSpPr txBox="1"/>
      </xdr:nvSpPr>
      <xdr:spPr>
        <a:xfrm>
          <a:off x="105664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74930</xdr:rowOff>
    </xdr:from>
    <xdr:to>
      <xdr:col>14</xdr:col>
      <xdr:colOff>79375</xdr:colOff>
      <xdr:row>64</xdr:row>
      <xdr:rowOff>5080</xdr:rowOff>
    </xdr:to>
    <xdr:sp macro="" textlink="">
      <xdr:nvSpPr>
        <xdr:cNvPr id="199" name="円/楕円 198"/>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125730</xdr:rowOff>
    </xdr:from>
    <xdr:to>
      <xdr:col>15</xdr:col>
      <xdr:colOff>180975</xdr:colOff>
      <xdr:row>63</xdr:row>
      <xdr:rowOff>125730</xdr:rowOff>
    </xdr:to>
    <xdr:cxnSp macro="">
      <xdr:nvCxnSpPr>
        <xdr:cNvPr id="200" name="直線コネクタ 199"/>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132097</xdr:rowOff>
    </xdr:from>
    <xdr:ext cx="469744" cy="259045"/>
    <xdr:sp macro="" textlink="">
      <xdr:nvSpPr>
        <xdr:cNvPr id="201"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0.138</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167657</xdr:rowOff>
    </xdr:from>
    <xdr:ext cx="469744" cy="259045"/>
    <xdr:sp macro="" textlink="">
      <xdr:nvSpPr>
        <xdr:cNvPr id="202"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7" name="直線コネクタ 226"/>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8"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9" name="直線コネクタ 228"/>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0"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170197</xdr:rowOff>
    </xdr:from>
    <xdr:ext cx="405111" cy="259045"/>
    <xdr:sp macro="" textlink="">
      <xdr:nvSpPr>
        <xdr:cNvPr id="232" name="【福祉施設】&#10;有形固定資産減価償却率平均値テキスト"/>
        <xdr:cNvSpPr txBox="1"/>
      </xdr:nvSpPr>
      <xdr:spPr>
        <a:xfrm>
          <a:off x="47244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3" name="フローチャート : 判断 232"/>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4" name="フローチャート : 判断 233"/>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61595</xdr:rowOff>
    </xdr:from>
    <xdr:to>
      <xdr:col>6</xdr:col>
      <xdr:colOff>561975</xdr:colOff>
      <xdr:row>83</xdr:row>
      <xdr:rowOff>163195</xdr:rowOff>
    </xdr:to>
    <xdr:sp macro="" textlink="">
      <xdr:nvSpPr>
        <xdr:cNvPr id="240" name="円/楕円 239"/>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40022</xdr:rowOff>
    </xdr:from>
    <xdr:ext cx="405111" cy="259045"/>
    <xdr:sp macro="" textlink="">
      <xdr:nvSpPr>
        <xdr:cNvPr id="241" name="【福祉施設】&#10;有形固定資産減価償却率該当値テキスト"/>
        <xdr:cNvSpPr txBox="1"/>
      </xdr:nvSpPr>
      <xdr:spPr>
        <a:xfrm>
          <a:off x="47244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141605</xdr:rowOff>
    </xdr:from>
    <xdr:to>
      <xdr:col>5</xdr:col>
      <xdr:colOff>409575</xdr:colOff>
      <xdr:row>84</xdr:row>
      <xdr:rowOff>71755</xdr:rowOff>
    </xdr:to>
    <xdr:sp macro="" textlink="">
      <xdr:nvSpPr>
        <xdr:cNvPr id="242" name="円/楕円 241"/>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112395</xdr:rowOff>
    </xdr:from>
    <xdr:to>
      <xdr:col>6</xdr:col>
      <xdr:colOff>511175</xdr:colOff>
      <xdr:row>84</xdr:row>
      <xdr:rowOff>20955</xdr:rowOff>
    </xdr:to>
    <xdr:cxnSp macro="">
      <xdr:nvCxnSpPr>
        <xdr:cNvPr id="243" name="直線コネクタ 242"/>
        <xdr:cNvCxnSpPr/>
      </xdr:nvCxnSpPr>
      <xdr:spPr>
        <a:xfrm flipV="1">
          <a:off x="3797300" y="1434274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114952</xdr:rowOff>
    </xdr:from>
    <xdr:ext cx="405111" cy="259045"/>
    <xdr:sp macro="" textlink="">
      <xdr:nvSpPr>
        <xdr:cNvPr id="244" name="n_1aveValue【福祉施設】&#10;有形固定資産減価償却率"/>
        <xdr:cNvSpPr txBox="1"/>
      </xdr:nvSpPr>
      <xdr:spPr>
        <a:xfrm>
          <a:off x="3582043"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62882</xdr:rowOff>
    </xdr:from>
    <xdr:ext cx="405111" cy="259045"/>
    <xdr:sp macro="" textlink="">
      <xdr:nvSpPr>
        <xdr:cNvPr id="245" name="n_1mainValue【福祉施設】&#10;有形固定資産減価償却率"/>
        <xdr:cNvSpPr txBox="1"/>
      </xdr:nvSpPr>
      <xdr:spPr>
        <a:xfrm>
          <a:off x="3582043"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6" name="直線コネクタ 25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7" name="テキスト ボックス 25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8" name="直線コネクタ 25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9" name="テキスト ボックス 25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0" name="直線コネクタ 25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1" name="テキスト ボックス 26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2" name="直線コネクタ 26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3" name="テキスト ボックス 26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7" name="直線コネクタ 266"/>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8"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9" name="直線コネクタ 268"/>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70"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71" name="直線コネクタ 270"/>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2"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3" name="フローチャート : 判断 272"/>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4" name="フローチャート : 判断 273"/>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76454</xdr:rowOff>
    </xdr:from>
    <xdr:to>
      <xdr:col>15</xdr:col>
      <xdr:colOff>231775</xdr:colOff>
      <xdr:row>85</xdr:row>
      <xdr:rowOff>6604</xdr:rowOff>
    </xdr:to>
    <xdr:sp macro="" textlink="">
      <xdr:nvSpPr>
        <xdr:cNvPr id="280" name="円/楕円 279"/>
        <xdr:cNvSpPr/>
      </xdr:nvSpPr>
      <xdr:spPr>
        <a:xfrm>
          <a:off x="10426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99331</xdr:rowOff>
    </xdr:from>
    <xdr:ext cx="469744" cy="259045"/>
    <xdr:sp macro="" textlink="">
      <xdr:nvSpPr>
        <xdr:cNvPr id="281" name="【福祉施設】&#10;一人当たり面積該当値テキスト"/>
        <xdr:cNvSpPr txBox="1"/>
      </xdr:nvSpPr>
      <xdr:spPr>
        <a:xfrm>
          <a:off x="10566400"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76454</xdr:rowOff>
    </xdr:from>
    <xdr:to>
      <xdr:col>14</xdr:col>
      <xdr:colOff>79375</xdr:colOff>
      <xdr:row>85</xdr:row>
      <xdr:rowOff>6604</xdr:rowOff>
    </xdr:to>
    <xdr:sp macro="" textlink="">
      <xdr:nvSpPr>
        <xdr:cNvPr id="282" name="円/楕円 281"/>
        <xdr:cNvSpPr/>
      </xdr:nvSpPr>
      <xdr:spPr>
        <a:xfrm>
          <a:off x="9588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127254</xdr:rowOff>
    </xdr:from>
    <xdr:to>
      <xdr:col>15</xdr:col>
      <xdr:colOff>180975</xdr:colOff>
      <xdr:row>84</xdr:row>
      <xdr:rowOff>127254</xdr:rowOff>
    </xdr:to>
    <xdr:cxnSp macro="">
      <xdr:nvCxnSpPr>
        <xdr:cNvPr id="283" name="直線コネクタ 282"/>
        <xdr:cNvCxnSpPr/>
      </xdr:nvCxnSpPr>
      <xdr:spPr>
        <a:xfrm>
          <a:off x="9639300" y="14529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4"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23131</xdr:rowOff>
    </xdr:from>
    <xdr:ext cx="469744" cy="259045"/>
    <xdr:sp macro="" textlink="">
      <xdr:nvSpPr>
        <xdr:cNvPr id="285" name="n_1mainValue【福祉施設】&#10;一人当たり面積"/>
        <xdr:cNvSpPr txBox="1"/>
      </xdr:nvSpPr>
      <xdr:spPr>
        <a:xfrm>
          <a:off x="9391727" y="1425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6" name="テキスト ボックス 30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10" name="直線コネクタ 30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1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2" name="直線コネクタ 31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4" name="直線コネクタ 31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5"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6" name="フローチャート : 判断 31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29211</xdr:rowOff>
    </xdr:from>
    <xdr:to>
      <xdr:col>5</xdr:col>
      <xdr:colOff>409575</xdr:colOff>
      <xdr:row>106</xdr:row>
      <xdr:rowOff>130811</xdr:rowOff>
    </xdr:to>
    <xdr:sp macro="" textlink="">
      <xdr:nvSpPr>
        <xdr:cNvPr id="317" name="フローチャート : 判断 316"/>
        <xdr:cNvSpPr/>
      </xdr:nvSpPr>
      <xdr:spPr>
        <a:xfrm>
          <a:off x="3746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17780</xdr:rowOff>
    </xdr:from>
    <xdr:to>
      <xdr:col>6</xdr:col>
      <xdr:colOff>561975</xdr:colOff>
      <xdr:row>104</xdr:row>
      <xdr:rowOff>119380</xdr:rowOff>
    </xdr:to>
    <xdr:sp macro="" textlink="">
      <xdr:nvSpPr>
        <xdr:cNvPr id="323" name="円/楕円 322"/>
        <xdr:cNvSpPr/>
      </xdr:nvSpPr>
      <xdr:spPr>
        <a:xfrm>
          <a:off x="4584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167657</xdr:rowOff>
    </xdr:from>
    <xdr:ext cx="405111" cy="259045"/>
    <xdr:sp macro="" textlink="">
      <xdr:nvSpPr>
        <xdr:cNvPr id="324" name="【市民会館】&#10;有形固定資産減価償却率該当値テキスト"/>
        <xdr:cNvSpPr txBox="1"/>
      </xdr:nvSpPr>
      <xdr:spPr>
        <a:xfrm>
          <a:off x="47244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170180</xdr:rowOff>
    </xdr:from>
    <xdr:to>
      <xdr:col>5</xdr:col>
      <xdr:colOff>409575</xdr:colOff>
      <xdr:row>105</xdr:row>
      <xdr:rowOff>100330</xdr:rowOff>
    </xdr:to>
    <xdr:sp macro="" textlink="">
      <xdr:nvSpPr>
        <xdr:cNvPr id="325" name="円/楕円 324"/>
        <xdr:cNvSpPr/>
      </xdr:nvSpPr>
      <xdr:spPr>
        <a:xfrm>
          <a:off x="3746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68580</xdr:rowOff>
    </xdr:from>
    <xdr:to>
      <xdr:col>6</xdr:col>
      <xdr:colOff>511175</xdr:colOff>
      <xdr:row>105</xdr:row>
      <xdr:rowOff>49530</xdr:rowOff>
    </xdr:to>
    <xdr:cxnSp macro="">
      <xdr:nvCxnSpPr>
        <xdr:cNvPr id="326" name="直線コネクタ 325"/>
        <xdr:cNvCxnSpPr/>
      </xdr:nvCxnSpPr>
      <xdr:spPr>
        <a:xfrm flipV="1">
          <a:off x="3797300" y="17899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121938</xdr:rowOff>
    </xdr:from>
    <xdr:ext cx="405111" cy="259045"/>
    <xdr:sp macro="" textlink="">
      <xdr:nvSpPr>
        <xdr:cNvPr id="327" name="n_1aveValue【市民会館】&#10;有形固定資産減価償却率"/>
        <xdr:cNvSpPr txBox="1"/>
      </xdr:nvSpPr>
      <xdr:spPr>
        <a:xfrm>
          <a:off x="3582043"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116857</xdr:rowOff>
    </xdr:from>
    <xdr:ext cx="405111" cy="259045"/>
    <xdr:sp macro="" textlink="">
      <xdr:nvSpPr>
        <xdr:cNvPr id="328" name="n_1mainValue【市民会館】&#10;有形固定資産減価償却率"/>
        <xdr:cNvSpPr txBox="1"/>
      </xdr:nvSpPr>
      <xdr:spPr>
        <a:xfrm>
          <a:off x="3582043"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0" name="テキスト ボックス 33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2" name="テキスト ボックス 34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4" name="テキスト ボックス 34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6" name="テキスト ボックス 34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8" name="テキスト ボックス 34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2" name="直線コネクタ 351"/>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3"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4" name="直線コネクタ 353"/>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5"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6" name="直線コネクタ 355"/>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143527</xdr:rowOff>
    </xdr:from>
    <xdr:ext cx="469744" cy="259045"/>
    <xdr:sp macro="" textlink="">
      <xdr:nvSpPr>
        <xdr:cNvPr id="357" name="【市民会館】&#10;一人当たり面積平均値テキスト"/>
        <xdr:cNvSpPr txBox="1"/>
      </xdr:nvSpPr>
      <xdr:spPr>
        <a:xfrm>
          <a:off x="10566400" y="1797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120650</xdr:rowOff>
    </xdr:from>
    <xdr:to>
      <xdr:col>15</xdr:col>
      <xdr:colOff>231775</xdr:colOff>
      <xdr:row>106</xdr:row>
      <xdr:rowOff>50800</xdr:rowOff>
    </xdr:to>
    <xdr:sp macro="" textlink="">
      <xdr:nvSpPr>
        <xdr:cNvPr id="358" name="フローチャート : 判断 357"/>
        <xdr:cNvSpPr/>
      </xdr:nvSpPr>
      <xdr:spPr>
        <a:xfrm>
          <a:off x="10426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158750</xdr:rowOff>
    </xdr:from>
    <xdr:to>
      <xdr:col>14</xdr:col>
      <xdr:colOff>79375</xdr:colOff>
      <xdr:row>106</xdr:row>
      <xdr:rowOff>88900</xdr:rowOff>
    </xdr:to>
    <xdr:sp macro="" textlink="">
      <xdr:nvSpPr>
        <xdr:cNvPr id="359" name="フローチャート : 判断 35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166370</xdr:rowOff>
    </xdr:from>
    <xdr:to>
      <xdr:col>15</xdr:col>
      <xdr:colOff>231775</xdr:colOff>
      <xdr:row>108</xdr:row>
      <xdr:rowOff>96520</xdr:rowOff>
    </xdr:to>
    <xdr:sp macro="" textlink="">
      <xdr:nvSpPr>
        <xdr:cNvPr id="365" name="円/楕円 364"/>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81297</xdr:rowOff>
    </xdr:from>
    <xdr:ext cx="469744" cy="259045"/>
    <xdr:sp macro="" textlink="">
      <xdr:nvSpPr>
        <xdr:cNvPr id="366" name="【市民会館】&#10;一人当たり面積該当値テキスト"/>
        <xdr:cNvSpPr txBox="1"/>
      </xdr:nvSpPr>
      <xdr:spPr>
        <a:xfrm>
          <a:off x="105664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166370</xdr:rowOff>
    </xdr:from>
    <xdr:to>
      <xdr:col>14</xdr:col>
      <xdr:colOff>79375</xdr:colOff>
      <xdr:row>108</xdr:row>
      <xdr:rowOff>96520</xdr:rowOff>
    </xdr:to>
    <xdr:sp macro="" textlink="">
      <xdr:nvSpPr>
        <xdr:cNvPr id="367" name="円/楕円 366"/>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45720</xdr:rowOff>
    </xdr:from>
    <xdr:to>
      <xdr:col>15</xdr:col>
      <xdr:colOff>180975</xdr:colOff>
      <xdr:row>108</xdr:row>
      <xdr:rowOff>45720</xdr:rowOff>
    </xdr:to>
    <xdr:cxnSp macro="">
      <xdr:nvCxnSpPr>
        <xdr:cNvPr id="368" name="直線コネクタ 367"/>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105427</xdr:rowOff>
    </xdr:from>
    <xdr:ext cx="469744" cy="259045"/>
    <xdr:sp macro="" textlink="">
      <xdr:nvSpPr>
        <xdr:cNvPr id="369"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87647</xdr:rowOff>
    </xdr:from>
    <xdr:ext cx="469744" cy="259045"/>
    <xdr:sp macro="" textlink="">
      <xdr:nvSpPr>
        <xdr:cNvPr id="370"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8" name="テキスト ボックス 39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6" name="テキスト ボックス 4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10" name="直線コネクタ 409"/>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11"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12" name="直線コネクタ 411"/>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13"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14" name="直線コネクタ 413"/>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15"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16" name="フローチャート : 判断 415"/>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65405</xdr:rowOff>
    </xdr:from>
    <xdr:to>
      <xdr:col>22</xdr:col>
      <xdr:colOff>415925</xdr:colOff>
      <xdr:row>59</xdr:row>
      <xdr:rowOff>167005</xdr:rowOff>
    </xdr:to>
    <xdr:sp macro="" textlink="">
      <xdr:nvSpPr>
        <xdr:cNvPr id="417" name="フローチャート : 判断 416"/>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44450</xdr:rowOff>
    </xdr:from>
    <xdr:to>
      <xdr:col>23</xdr:col>
      <xdr:colOff>568325</xdr:colOff>
      <xdr:row>61</xdr:row>
      <xdr:rowOff>146050</xdr:rowOff>
    </xdr:to>
    <xdr:sp macro="" textlink="">
      <xdr:nvSpPr>
        <xdr:cNvPr id="423" name="円/楕円 422"/>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22877</xdr:rowOff>
    </xdr:from>
    <xdr:ext cx="405111" cy="259045"/>
    <xdr:sp macro="" textlink="">
      <xdr:nvSpPr>
        <xdr:cNvPr id="424" name="【保健センター・保健所】&#10;有形固定資産減価償却率該当値テキスト"/>
        <xdr:cNvSpPr txBox="1"/>
      </xdr:nvSpPr>
      <xdr:spPr>
        <a:xfrm>
          <a:off x="164084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120650</xdr:rowOff>
    </xdr:from>
    <xdr:to>
      <xdr:col>22</xdr:col>
      <xdr:colOff>415925</xdr:colOff>
      <xdr:row>62</xdr:row>
      <xdr:rowOff>50800</xdr:rowOff>
    </xdr:to>
    <xdr:sp macro="" textlink="">
      <xdr:nvSpPr>
        <xdr:cNvPr id="425" name="円/楕円 424"/>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95250</xdr:rowOff>
    </xdr:from>
    <xdr:to>
      <xdr:col>23</xdr:col>
      <xdr:colOff>517525</xdr:colOff>
      <xdr:row>62</xdr:row>
      <xdr:rowOff>0</xdr:rowOff>
    </xdr:to>
    <xdr:cxnSp macro="">
      <xdr:nvCxnSpPr>
        <xdr:cNvPr id="426" name="直線コネクタ 425"/>
        <xdr:cNvCxnSpPr/>
      </xdr:nvCxnSpPr>
      <xdr:spPr>
        <a:xfrm flipV="1">
          <a:off x="15481300" y="1055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12082</xdr:rowOff>
    </xdr:from>
    <xdr:ext cx="405111" cy="259045"/>
    <xdr:sp macro="" textlink="">
      <xdr:nvSpPr>
        <xdr:cNvPr id="427" name="n_1aveValue【保健センター・保健所】&#10;有形固定資産減価償却率"/>
        <xdr:cNvSpPr txBox="1"/>
      </xdr:nvSpPr>
      <xdr:spPr>
        <a:xfrm>
          <a:off x="15266043"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41927</xdr:rowOff>
    </xdr:from>
    <xdr:ext cx="405111" cy="259045"/>
    <xdr:sp macro="" textlink="">
      <xdr:nvSpPr>
        <xdr:cNvPr id="428" name="n_1mainValue【保健センター・保健所】&#10;有形固定資産減価償却率"/>
        <xdr:cNvSpPr txBox="1"/>
      </xdr:nvSpPr>
      <xdr:spPr>
        <a:xfrm>
          <a:off x="15266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50" name="直線コネクタ 449"/>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5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2" name="直線コネクタ 45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53"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54" name="直線コネクタ 45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55"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56" name="フローチャート : 判断 455"/>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57" name="フローチャート : 判断 456"/>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132080</xdr:rowOff>
    </xdr:from>
    <xdr:to>
      <xdr:col>32</xdr:col>
      <xdr:colOff>238125</xdr:colOff>
      <xdr:row>59</xdr:row>
      <xdr:rowOff>62230</xdr:rowOff>
    </xdr:to>
    <xdr:sp macro="" textlink="">
      <xdr:nvSpPr>
        <xdr:cNvPr id="463" name="円/楕円 462"/>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154957</xdr:rowOff>
    </xdr:from>
    <xdr:ext cx="469744" cy="259045"/>
    <xdr:sp macro="" textlink="">
      <xdr:nvSpPr>
        <xdr:cNvPr id="464" name="【保健センター・保健所】&#10;一人当たり面積該当値テキスト"/>
        <xdr:cNvSpPr txBox="1"/>
      </xdr:nvSpPr>
      <xdr:spPr>
        <a:xfrm>
          <a:off x="222504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132080</xdr:rowOff>
    </xdr:from>
    <xdr:to>
      <xdr:col>31</xdr:col>
      <xdr:colOff>85725</xdr:colOff>
      <xdr:row>59</xdr:row>
      <xdr:rowOff>62230</xdr:rowOff>
    </xdr:to>
    <xdr:sp macro="" textlink="">
      <xdr:nvSpPr>
        <xdr:cNvPr id="465" name="円/楕円 464"/>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11430</xdr:rowOff>
    </xdr:from>
    <xdr:to>
      <xdr:col>32</xdr:col>
      <xdr:colOff>187325</xdr:colOff>
      <xdr:row>59</xdr:row>
      <xdr:rowOff>11430</xdr:rowOff>
    </xdr:to>
    <xdr:cxnSp macro="">
      <xdr:nvCxnSpPr>
        <xdr:cNvPr id="466" name="直線コネクタ 465"/>
        <xdr:cNvCxnSpPr/>
      </xdr:nvCxnSpPr>
      <xdr:spPr>
        <a:xfrm>
          <a:off x="21323300" y="1012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121937</xdr:rowOff>
    </xdr:from>
    <xdr:ext cx="469744" cy="259045"/>
    <xdr:sp macro="" textlink="">
      <xdr:nvSpPr>
        <xdr:cNvPr id="467" name="n_1aveValue【保健センター・保健所】&#10;一人当たり面積"/>
        <xdr:cNvSpPr txBox="1"/>
      </xdr:nvSpPr>
      <xdr:spPr>
        <a:xfrm>
          <a:off x="21075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78757</xdr:rowOff>
    </xdr:from>
    <xdr:ext cx="469744" cy="259045"/>
    <xdr:sp macro="" textlink="">
      <xdr:nvSpPr>
        <xdr:cNvPr id="468"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0" name="テキスト ボックス 4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0" name="テキスト ボックス 4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94" name="直線コネクタ 493"/>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95"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96" name="直線コネクタ 495"/>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97"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98" name="直線コネクタ 497"/>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99"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00" name="フローチャート : 判断 499"/>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01" name="フローチャート : 判断 500"/>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103232</xdr:rowOff>
    </xdr:from>
    <xdr:to>
      <xdr:col>23</xdr:col>
      <xdr:colOff>568325</xdr:colOff>
      <xdr:row>79</xdr:row>
      <xdr:rowOff>33382</xdr:rowOff>
    </xdr:to>
    <xdr:sp macro="" textlink="">
      <xdr:nvSpPr>
        <xdr:cNvPr id="507" name="円/楕円 506"/>
        <xdr:cNvSpPr/>
      </xdr:nvSpPr>
      <xdr:spPr>
        <a:xfrm>
          <a:off x="16268700" y="134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126109</xdr:rowOff>
    </xdr:from>
    <xdr:ext cx="405111" cy="259045"/>
    <xdr:sp macro="" textlink="">
      <xdr:nvSpPr>
        <xdr:cNvPr id="508" name="【消防施設】&#10;有形固定資産減価償却率該当値テキスト"/>
        <xdr:cNvSpPr txBox="1"/>
      </xdr:nvSpPr>
      <xdr:spPr>
        <a:xfrm>
          <a:off x="16408400" y="133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15058</xdr:rowOff>
    </xdr:from>
    <xdr:to>
      <xdr:col>22</xdr:col>
      <xdr:colOff>415925</xdr:colOff>
      <xdr:row>79</xdr:row>
      <xdr:rowOff>116658</xdr:rowOff>
    </xdr:to>
    <xdr:sp macro="" textlink="">
      <xdr:nvSpPr>
        <xdr:cNvPr id="509" name="円/楕円 508"/>
        <xdr:cNvSpPr/>
      </xdr:nvSpPr>
      <xdr:spPr>
        <a:xfrm>
          <a:off x="15430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154032</xdr:rowOff>
    </xdr:from>
    <xdr:to>
      <xdr:col>23</xdr:col>
      <xdr:colOff>517525</xdr:colOff>
      <xdr:row>79</xdr:row>
      <xdr:rowOff>65858</xdr:rowOff>
    </xdr:to>
    <xdr:cxnSp macro="">
      <xdr:nvCxnSpPr>
        <xdr:cNvPr id="510" name="直線コネクタ 509"/>
        <xdr:cNvCxnSpPr/>
      </xdr:nvCxnSpPr>
      <xdr:spPr>
        <a:xfrm flipV="1">
          <a:off x="15481300" y="13527132"/>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4915</xdr:rowOff>
    </xdr:from>
    <xdr:ext cx="405111" cy="259045"/>
    <xdr:sp macro="" textlink="">
      <xdr:nvSpPr>
        <xdr:cNvPr id="511"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133185</xdr:rowOff>
    </xdr:from>
    <xdr:ext cx="405111" cy="259045"/>
    <xdr:sp macro="" textlink="">
      <xdr:nvSpPr>
        <xdr:cNvPr id="512" name="n_1mainValue【消防施設】&#10;有形固定資産減価償却率"/>
        <xdr:cNvSpPr txBox="1"/>
      </xdr:nvSpPr>
      <xdr:spPr>
        <a:xfrm>
          <a:off x="15266043"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36" name="直線コネクタ 535"/>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37"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38" name="直線コネクタ 537"/>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9"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0" name="直線コネクタ 53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541" name="【消防施設】&#10;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2" name="フローチャート : 判断 541"/>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43" name="フローチャート : 判断 542"/>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133350</xdr:rowOff>
    </xdr:from>
    <xdr:to>
      <xdr:col>32</xdr:col>
      <xdr:colOff>238125</xdr:colOff>
      <xdr:row>86</xdr:row>
      <xdr:rowOff>63500</xdr:rowOff>
    </xdr:to>
    <xdr:sp macro="" textlink="">
      <xdr:nvSpPr>
        <xdr:cNvPr id="549" name="円/楕円 548"/>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48277</xdr:rowOff>
    </xdr:from>
    <xdr:ext cx="469744" cy="259045"/>
    <xdr:sp macro="" textlink="">
      <xdr:nvSpPr>
        <xdr:cNvPr id="550" name="【消防施設】&#10;一人当たり面積該当値テキスト"/>
        <xdr:cNvSpPr txBox="1"/>
      </xdr:nvSpPr>
      <xdr:spPr>
        <a:xfrm>
          <a:off x="222504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133350</xdr:rowOff>
    </xdr:from>
    <xdr:to>
      <xdr:col>31</xdr:col>
      <xdr:colOff>85725</xdr:colOff>
      <xdr:row>86</xdr:row>
      <xdr:rowOff>63500</xdr:rowOff>
    </xdr:to>
    <xdr:sp macro="" textlink="">
      <xdr:nvSpPr>
        <xdr:cNvPr id="551" name="円/楕円 550"/>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12700</xdr:rowOff>
    </xdr:from>
    <xdr:to>
      <xdr:col>32</xdr:col>
      <xdr:colOff>187325</xdr:colOff>
      <xdr:row>86</xdr:row>
      <xdr:rowOff>12700</xdr:rowOff>
    </xdr:to>
    <xdr:cxnSp macro="">
      <xdr:nvCxnSpPr>
        <xdr:cNvPr id="552" name="直線コネクタ 551"/>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137177</xdr:rowOff>
    </xdr:from>
    <xdr:ext cx="469744" cy="259045"/>
    <xdr:sp macro="" textlink="">
      <xdr:nvSpPr>
        <xdr:cNvPr id="553" name="n_1ave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54627</xdr:rowOff>
    </xdr:from>
    <xdr:ext cx="469744" cy="259045"/>
    <xdr:sp macro="" textlink="">
      <xdr:nvSpPr>
        <xdr:cNvPr id="554" name="n_1mainValue【消防施設】&#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6" name="テキスト ボックス 5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6" name="テキスト ボックス 5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80" name="直線コネクタ 579"/>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81"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82" name="直線コネクタ 58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83"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84" name="直線コネクタ 583"/>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585"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6" name="フローチャート : 判断 585"/>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87" name="フローチャート : 判断 586"/>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93" name="円/楕円 59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3827</xdr:rowOff>
    </xdr:from>
    <xdr:ext cx="405111" cy="259045"/>
    <xdr:sp macro="" textlink="">
      <xdr:nvSpPr>
        <xdr:cNvPr id="594" name="【庁舎】&#10;有形固定資産減価償却率該当値テキスト"/>
        <xdr:cNvSpPr txBox="1"/>
      </xdr:nvSpPr>
      <xdr:spPr>
        <a:xfrm>
          <a:off x="16408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90714</xdr:rowOff>
    </xdr:from>
    <xdr:to>
      <xdr:col>22</xdr:col>
      <xdr:colOff>415925</xdr:colOff>
      <xdr:row>105</xdr:row>
      <xdr:rowOff>20864</xdr:rowOff>
    </xdr:to>
    <xdr:sp macro="" textlink="">
      <xdr:nvSpPr>
        <xdr:cNvPr id="595" name="円/楕円 594"/>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76200</xdr:rowOff>
    </xdr:from>
    <xdr:to>
      <xdr:col>23</xdr:col>
      <xdr:colOff>517525</xdr:colOff>
      <xdr:row>104</xdr:row>
      <xdr:rowOff>141514</xdr:rowOff>
    </xdr:to>
    <xdr:cxnSp macro="">
      <xdr:nvCxnSpPr>
        <xdr:cNvPr id="596" name="直線コネクタ 595"/>
        <xdr:cNvCxnSpPr/>
      </xdr:nvCxnSpPr>
      <xdr:spPr>
        <a:xfrm flipV="1">
          <a:off x="15481300" y="179070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138628</xdr:rowOff>
    </xdr:from>
    <xdr:ext cx="405111" cy="259045"/>
    <xdr:sp macro="" textlink="">
      <xdr:nvSpPr>
        <xdr:cNvPr id="597" name="n_1aveValue【庁舎】&#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11991</xdr:rowOff>
    </xdr:from>
    <xdr:ext cx="405111" cy="259045"/>
    <xdr:sp macro="" textlink="">
      <xdr:nvSpPr>
        <xdr:cNvPr id="598" name="n_1mainValue【庁舎】&#10;有形固定資産減価償却率"/>
        <xdr:cNvSpPr txBox="1"/>
      </xdr:nvSpPr>
      <xdr:spPr>
        <a:xfrm>
          <a:off x="15266043"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22" name="直線コネクタ 62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4" name="直線コネクタ 62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6" name="直線コネクタ 62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27"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8" name="フローチャート : 判断 62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9" name="フローチャート : 判断 62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105411</xdr:rowOff>
    </xdr:from>
    <xdr:to>
      <xdr:col>32</xdr:col>
      <xdr:colOff>238125</xdr:colOff>
      <xdr:row>105</xdr:row>
      <xdr:rowOff>35561</xdr:rowOff>
    </xdr:to>
    <xdr:sp macro="" textlink="">
      <xdr:nvSpPr>
        <xdr:cNvPr id="635" name="円/楕円 634"/>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83838</xdr:rowOff>
    </xdr:from>
    <xdr:ext cx="469744" cy="259045"/>
    <xdr:sp macro="" textlink="">
      <xdr:nvSpPr>
        <xdr:cNvPr id="636" name="【庁舎】&#10;一人当たり面積該当値テキスト"/>
        <xdr:cNvSpPr txBox="1"/>
      </xdr:nvSpPr>
      <xdr:spPr>
        <a:xfrm>
          <a:off x="22250400"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105411</xdr:rowOff>
    </xdr:from>
    <xdr:to>
      <xdr:col>31</xdr:col>
      <xdr:colOff>85725</xdr:colOff>
      <xdr:row>105</xdr:row>
      <xdr:rowOff>35561</xdr:rowOff>
    </xdr:to>
    <xdr:sp macro="" textlink="">
      <xdr:nvSpPr>
        <xdr:cNvPr id="637" name="円/楕円 636"/>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156211</xdr:rowOff>
    </xdr:from>
    <xdr:to>
      <xdr:col>32</xdr:col>
      <xdr:colOff>187325</xdr:colOff>
      <xdr:row>104</xdr:row>
      <xdr:rowOff>156211</xdr:rowOff>
    </xdr:to>
    <xdr:cxnSp macro="">
      <xdr:nvCxnSpPr>
        <xdr:cNvPr id="638" name="直線コネクタ 637"/>
        <xdr:cNvCxnSpPr/>
      </xdr:nvCxnSpPr>
      <xdr:spPr>
        <a:xfrm>
          <a:off x="21323300" y="17987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52088</xdr:rowOff>
    </xdr:from>
    <xdr:ext cx="469744" cy="259045"/>
    <xdr:sp macro="" textlink="">
      <xdr:nvSpPr>
        <xdr:cNvPr id="640"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有形固定資産減価償却率が高くなっている施設は主に図書館、消防施設であり、低くなっている施設は主に体育館・プール、保健センターである。当市では現在公民館の一室を図書館として利用しており、老朽化が進んでいる。平成３０年度開所予定の生涯学習センターは図書館機能を有しており、開所後は現図書館は閉館予定であるものの、公民館自体は存続するため、適正な老朽化対策の実施や維持管理が必要である。消防施設については、平成</a:t>
          </a:r>
          <a:r>
            <a:rPr kumimoji="1" lang="en-US" altLang="ja-JP" sz="1300" baseline="0">
              <a:latin typeface="ＭＳ Ｐゴシック"/>
            </a:rPr>
            <a:t>25</a:t>
          </a:r>
          <a:r>
            <a:rPr kumimoji="1" lang="ja-JP" altLang="en-US" sz="1300" baseline="0">
              <a:latin typeface="ＭＳ Ｐゴシック"/>
            </a:rPr>
            <a:t>年度に消防本部等は埼玉東部消防組合に譲渡したものの、市内</a:t>
          </a:r>
          <a:r>
            <a:rPr kumimoji="1" lang="en-US" altLang="ja-JP" sz="1300" baseline="0">
              <a:latin typeface="ＭＳ Ｐゴシック"/>
            </a:rPr>
            <a:t>7</a:t>
          </a:r>
          <a:r>
            <a:rPr kumimoji="1" lang="ja-JP" altLang="en-US" sz="1300" baseline="0">
              <a:latin typeface="ＭＳ Ｐゴシック"/>
            </a:rPr>
            <a:t>か所の消防分団施設を所有しており、いずれも老朽化が進んでいる。平成２８年度から平成２９年度にかけて第３分団施設の更新を予定しており、その他の施設についても適正な長寿命化対策が必要である。体育館・プールについては、屋内体育施設である勤労者体育センターは昭和</a:t>
          </a:r>
          <a:r>
            <a:rPr kumimoji="1" lang="en-US" altLang="ja-JP" sz="1300" baseline="0">
              <a:latin typeface="ＭＳ Ｐゴシック"/>
            </a:rPr>
            <a:t>63</a:t>
          </a:r>
          <a:r>
            <a:rPr kumimoji="1" lang="ja-JP" altLang="en-US" sz="1300" baseline="0">
              <a:latin typeface="ＭＳ Ｐゴシック"/>
            </a:rPr>
            <a:t>年の建設以来償却率が５０％を超えているものの、温水プール施設である</a:t>
          </a:r>
          <a:r>
            <a:rPr kumimoji="1" lang="en-US" altLang="ja-JP" sz="1300" baseline="0">
              <a:latin typeface="ＭＳ Ｐゴシック"/>
            </a:rPr>
            <a:t>B&amp;G</a:t>
          </a:r>
          <a:r>
            <a:rPr kumimoji="1" lang="ja-JP" altLang="en-US" sz="1300" baseline="0">
              <a:latin typeface="ＭＳ Ｐゴシック"/>
            </a:rPr>
            <a:t>海洋センターは平成８年の建設で比較的新しい上、平成２７年度には大規模改修を実施したため有形固定資産減価償却率は低くなっている。今後は勤労者体育センターの長寿命化対策の実施が必要である。保健センターについては平成１５年度に開所した施設のため、有形固定資産減価償却率は低い。今後も適切な維持管理に努める。</a:t>
          </a:r>
          <a:endParaRPr kumimoji="1" lang="en-US" altLang="ja-JP" sz="1300" baseline="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４となっている。平成２４年度以降ほぼ横ばいであるが、更なる財政力の向上のため各種滞納対策や休日、夜間の納税相談窓口及び納税コールセンターの開設など税の徴収強化等を図り、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132080</xdr:rowOff>
    </xdr:to>
    <xdr:cxnSp macro="">
      <xdr:nvCxnSpPr>
        <xdr:cNvPr id="66" name="直線コネクタ 65"/>
        <xdr:cNvCxnSpPr/>
      </xdr:nvCxnSpPr>
      <xdr:spPr>
        <a:xfrm>
          <a:off x="4114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156210</xdr:rowOff>
    </xdr:to>
    <xdr:cxnSp macro="">
      <xdr:nvCxnSpPr>
        <xdr:cNvPr id="69" name="直線コネクタ 68"/>
        <xdr:cNvCxnSpPr/>
      </xdr:nvCxnSpPr>
      <xdr:spPr>
        <a:xfrm flipV="1">
          <a:off x="3225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38</xdr:row>
      <xdr:rowOff>156210</xdr:rowOff>
    </xdr:to>
    <xdr:cxnSp macro="">
      <xdr:nvCxnSpPr>
        <xdr:cNvPr id="72" name="直線コネクタ 71"/>
        <xdr:cNvCxnSpPr/>
      </xdr:nvCxnSpPr>
      <xdr:spPr>
        <a:xfrm>
          <a:off x="2336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38</xdr:row>
      <xdr:rowOff>156210</xdr:rowOff>
    </xdr:to>
    <xdr:cxnSp macro="">
      <xdr:nvCxnSpPr>
        <xdr:cNvPr id="75" name="直線コネクタ 74"/>
        <xdr:cNvCxnSpPr/>
      </xdr:nvCxnSpPr>
      <xdr:spPr>
        <a:xfrm>
          <a:off x="1447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7" name="円/楕円 86"/>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8" name="テキスト ボックス 87"/>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1" name="円/楕円 90"/>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2" name="テキスト ボックス 91"/>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高齢化の進行等により扶助費は増加傾向にある（前年度比９．１％増）。税の徴収体制の強化や受益と負担の見直し等を行い、歳入の確保を図るとともに、事務執行経費の削減、民間への業務委託の推進、指定管理者制度等の活用を図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10922</xdr:rowOff>
    </xdr:from>
    <xdr:to>
      <xdr:col>7</xdr:col>
      <xdr:colOff>152400</xdr:colOff>
      <xdr:row>60</xdr:row>
      <xdr:rowOff>73660</xdr:rowOff>
    </xdr:to>
    <xdr:cxnSp macro="">
      <xdr:nvCxnSpPr>
        <xdr:cNvPr id="127" name="直線コネクタ 126"/>
        <xdr:cNvCxnSpPr/>
      </xdr:nvCxnSpPr>
      <xdr:spPr>
        <a:xfrm>
          <a:off x="4114800" y="1029792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10922</xdr:rowOff>
    </xdr:from>
    <xdr:to>
      <xdr:col>6</xdr:col>
      <xdr:colOff>0</xdr:colOff>
      <xdr:row>60</xdr:row>
      <xdr:rowOff>64008</xdr:rowOff>
    </xdr:to>
    <xdr:cxnSp macro="">
      <xdr:nvCxnSpPr>
        <xdr:cNvPr id="130" name="直線コネクタ 129"/>
        <xdr:cNvCxnSpPr/>
      </xdr:nvCxnSpPr>
      <xdr:spPr>
        <a:xfrm flipV="1">
          <a:off x="3225800" y="102979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64008</xdr:rowOff>
    </xdr:to>
    <xdr:cxnSp macro="">
      <xdr:nvCxnSpPr>
        <xdr:cNvPr id="133" name="直線コネクタ 132"/>
        <xdr:cNvCxnSpPr/>
      </xdr:nvCxnSpPr>
      <xdr:spPr>
        <a:xfrm>
          <a:off x="2336800" y="102737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158242</xdr:rowOff>
    </xdr:from>
    <xdr:to>
      <xdr:col>3</xdr:col>
      <xdr:colOff>279400</xdr:colOff>
      <xdr:row>60</xdr:row>
      <xdr:rowOff>54356</xdr:rowOff>
    </xdr:to>
    <xdr:cxnSp macro="">
      <xdr:nvCxnSpPr>
        <xdr:cNvPr id="136" name="直線コネクタ 135"/>
        <xdr:cNvCxnSpPr/>
      </xdr:nvCxnSpPr>
      <xdr:spPr>
        <a:xfrm flipV="1">
          <a:off x="1447800" y="102737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6" name="円/楕円 145"/>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47"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131572</xdr:rowOff>
    </xdr:from>
    <xdr:to>
      <xdr:col>6</xdr:col>
      <xdr:colOff>50800</xdr:colOff>
      <xdr:row>60</xdr:row>
      <xdr:rowOff>61722</xdr:rowOff>
    </xdr:to>
    <xdr:sp macro="" textlink="">
      <xdr:nvSpPr>
        <xdr:cNvPr id="148" name="円/楕円 147"/>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71899</xdr:rowOff>
    </xdr:from>
    <xdr:ext cx="736600" cy="259045"/>
    <xdr:sp macro="" textlink="">
      <xdr:nvSpPr>
        <xdr:cNvPr id="149" name="テキスト ボックス 148"/>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0" name="円/楕円 149"/>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1" name="テキスト ボックス 150"/>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2" name="円/楕円 151"/>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3" name="テキスト ボックス 152"/>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3556</xdr:rowOff>
    </xdr:from>
    <xdr:to>
      <xdr:col>2</xdr:col>
      <xdr:colOff>127000</xdr:colOff>
      <xdr:row>60</xdr:row>
      <xdr:rowOff>105156</xdr:rowOff>
    </xdr:to>
    <xdr:sp macro="" textlink="">
      <xdr:nvSpPr>
        <xdr:cNvPr id="154" name="円/楕円 153"/>
        <xdr:cNvSpPr/>
      </xdr:nvSpPr>
      <xdr:spPr>
        <a:xfrm>
          <a:off x="1397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115333</xdr:rowOff>
    </xdr:from>
    <xdr:ext cx="762000" cy="259045"/>
    <xdr:sp macro="" textlink="">
      <xdr:nvSpPr>
        <xdr:cNvPr id="155" name="テキスト ボックス 154"/>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人口一人当たりの決算額が低くなっている要因として、ゴミ処理業務、火葬業務、消防業務を一部事務組合で行っていることが挙げられる。しかしながら、一部事務組合に支出している負担金のうち人件費・物件費等に充てる額を加えた場合、人口一人当たりの金額は大幅に増加することになる。今後はこれらも含めた経費について、抑制に務める必要があ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40469</xdr:rowOff>
    </xdr:from>
    <xdr:to>
      <xdr:col>7</xdr:col>
      <xdr:colOff>152400</xdr:colOff>
      <xdr:row>82</xdr:row>
      <xdr:rowOff>60136</xdr:rowOff>
    </xdr:to>
    <xdr:cxnSp macro="">
      <xdr:nvCxnSpPr>
        <xdr:cNvPr id="190" name="直線コネクタ 189"/>
        <xdr:cNvCxnSpPr/>
      </xdr:nvCxnSpPr>
      <xdr:spPr>
        <a:xfrm flipV="1">
          <a:off x="4114800" y="14099369"/>
          <a:ext cx="8382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146179</xdr:rowOff>
    </xdr:from>
    <xdr:to>
      <xdr:col>6</xdr:col>
      <xdr:colOff>0</xdr:colOff>
      <xdr:row>82</xdr:row>
      <xdr:rowOff>60136</xdr:rowOff>
    </xdr:to>
    <xdr:cxnSp macro="">
      <xdr:nvCxnSpPr>
        <xdr:cNvPr id="193" name="直線コネクタ 192"/>
        <xdr:cNvCxnSpPr/>
      </xdr:nvCxnSpPr>
      <xdr:spPr>
        <a:xfrm>
          <a:off x="3225800" y="14033629"/>
          <a:ext cx="889000" cy="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87824</xdr:rowOff>
    </xdr:from>
    <xdr:to>
      <xdr:col>4</xdr:col>
      <xdr:colOff>482600</xdr:colOff>
      <xdr:row>81</xdr:row>
      <xdr:rowOff>146179</xdr:rowOff>
    </xdr:to>
    <xdr:cxnSp macro="">
      <xdr:nvCxnSpPr>
        <xdr:cNvPr id="196" name="直線コネクタ 195"/>
        <xdr:cNvCxnSpPr/>
      </xdr:nvCxnSpPr>
      <xdr:spPr>
        <a:xfrm>
          <a:off x="2336800" y="13975274"/>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87824</xdr:rowOff>
    </xdr:from>
    <xdr:to>
      <xdr:col>3</xdr:col>
      <xdr:colOff>279400</xdr:colOff>
      <xdr:row>82</xdr:row>
      <xdr:rowOff>88421</xdr:rowOff>
    </xdr:to>
    <xdr:cxnSp macro="">
      <xdr:nvCxnSpPr>
        <xdr:cNvPr id="199" name="直線コネクタ 198"/>
        <xdr:cNvCxnSpPr/>
      </xdr:nvCxnSpPr>
      <xdr:spPr>
        <a:xfrm flipV="1">
          <a:off x="1447800" y="13975274"/>
          <a:ext cx="889000" cy="1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161119</xdr:rowOff>
    </xdr:from>
    <xdr:to>
      <xdr:col>7</xdr:col>
      <xdr:colOff>203200</xdr:colOff>
      <xdr:row>82</xdr:row>
      <xdr:rowOff>91269</xdr:rowOff>
    </xdr:to>
    <xdr:sp macro="" textlink="">
      <xdr:nvSpPr>
        <xdr:cNvPr id="209" name="円/楕円 208"/>
        <xdr:cNvSpPr/>
      </xdr:nvSpPr>
      <xdr:spPr>
        <a:xfrm>
          <a:off x="4902200" y="14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82396</xdr:rowOff>
    </xdr:from>
    <xdr:ext cx="762000" cy="259045"/>
    <xdr:sp macro="" textlink="">
      <xdr:nvSpPr>
        <xdr:cNvPr id="210" name="人件費・物件費等の状況該当値テキスト"/>
        <xdr:cNvSpPr txBox="1"/>
      </xdr:nvSpPr>
      <xdr:spPr>
        <a:xfrm>
          <a:off x="5041900" y="139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9336</xdr:rowOff>
    </xdr:from>
    <xdr:to>
      <xdr:col>6</xdr:col>
      <xdr:colOff>50800</xdr:colOff>
      <xdr:row>82</xdr:row>
      <xdr:rowOff>110936</xdr:rowOff>
    </xdr:to>
    <xdr:sp macro="" textlink="">
      <xdr:nvSpPr>
        <xdr:cNvPr id="211" name="円/楕円 210"/>
        <xdr:cNvSpPr/>
      </xdr:nvSpPr>
      <xdr:spPr>
        <a:xfrm>
          <a:off x="4064000" y="14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121113</xdr:rowOff>
    </xdr:from>
    <xdr:ext cx="736600" cy="259045"/>
    <xdr:sp macro="" textlink="">
      <xdr:nvSpPr>
        <xdr:cNvPr id="212" name="テキスト ボックス 211"/>
        <xdr:cNvSpPr txBox="1"/>
      </xdr:nvSpPr>
      <xdr:spPr>
        <a:xfrm>
          <a:off x="3733800" y="138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95379</xdr:rowOff>
    </xdr:from>
    <xdr:to>
      <xdr:col>4</xdr:col>
      <xdr:colOff>533400</xdr:colOff>
      <xdr:row>82</xdr:row>
      <xdr:rowOff>25529</xdr:rowOff>
    </xdr:to>
    <xdr:sp macro="" textlink="">
      <xdr:nvSpPr>
        <xdr:cNvPr id="213" name="円/楕円 212"/>
        <xdr:cNvSpPr/>
      </xdr:nvSpPr>
      <xdr:spPr>
        <a:xfrm>
          <a:off x="3175000" y="139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35706</xdr:rowOff>
    </xdr:from>
    <xdr:ext cx="762000" cy="259045"/>
    <xdr:sp macro="" textlink="">
      <xdr:nvSpPr>
        <xdr:cNvPr id="214" name="テキスト ボックス 213"/>
        <xdr:cNvSpPr txBox="1"/>
      </xdr:nvSpPr>
      <xdr:spPr>
        <a:xfrm>
          <a:off x="2844800" y="137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37024</xdr:rowOff>
    </xdr:from>
    <xdr:to>
      <xdr:col>3</xdr:col>
      <xdr:colOff>330200</xdr:colOff>
      <xdr:row>81</xdr:row>
      <xdr:rowOff>138624</xdr:rowOff>
    </xdr:to>
    <xdr:sp macro="" textlink="">
      <xdr:nvSpPr>
        <xdr:cNvPr id="215" name="円/楕円 214"/>
        <xdr:cNvSpPr/>
      </xdr:nvSpPr>
      <xdr:spPr>
        <a:xfrm>
          <a:off x="2286000" y="13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148801</xdr:rowOff>
    </xdr:from>
    <xdr:ext cx="762000" cy="259045"/>
    <xdr:sp macro="" textlink="">
      <xdr:nvSpPr>
        <xdr:cNvPr id="216" name="テキスト ボックス 215"/>
        <xdr:cNvSpPr txBox="1"/>
      </xdr:nvSpPr>
      <xdr:spPr>
        <a:xfrm>
          <a:off x="1955800" y="136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37621</xdr:rowOff>
    </xdr:from>
    <xdr:to>
      <xdr:col>2</xdr:col>
      <xdr:colOff>127000</xdr:colOff>
      <xdr:row>82</xdr:row>
      <xdr:rowOff>139221</xdr:rowOff>
    </xdr:to>
    <xdr:sp macro="" textlink="">
      <xdr:nvSpPr>
        <xdr:cNvPr id="217" name="円/楕円 216"/>
        <xdr:cNvSpPr/>
      </xdr:nvSpPr>
      <xdr:spPr>
        <a:xfrm>
          <a:off x="1397000" y="140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149398</xdr:rowOff>
    </xdr:from>
    <xdr:ext cx="762000" cy="259045"/>
    <xdr:sp macro="" textlink="">
      <xdr:nvSpPr>
        <xdr:cNvPr id="218" name="テキスト ボックス 217"/>
        <xdr:cNvSpPr txBox="1"/>
      </xdr:nvSpPr>
      <xdr:spPr>
        <a:xfrm>
          <a:off x="1066800" y="138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水準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87388</xdr:rowOff>
    </xdr:to>
    <xdr:cxnSp macro="">
      <xdr:nvCxnSpPr>
        <xdr:cNvPr id="254" name="直線コネクタ 253"/>
        <xdr:cNvCxnSpPr/>
      </xdr:nvCxnSpPr>
      <xdr:spPr>
        <a:xfrm flipV="1">
          <a:off x="16179800" y="142602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87388</xdr:rowOff>
    </xdr:to>
    <xdr:cxnSp macro="">
      <xdr:nvCxnSpPr>
        <xdr:cNvPr id="257" name="直線コネクタ 256"/>
        <xdr:cNvCxnSpPr/>
      </xdr:nvCxnSpPr>
      <xdr:spPr>
        <a:xfrm>
          <a:off x="15290800" y="142832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110368</xdr:rowOff>
    </xdr:to>
    <xdr:cxnSp macro="">
      <xdr:nvCxnSpPr>
        <xdr:cNvPr id="260" name="直線コネクタ 259"/>
        <xdr:cNvCxnSpPr/>
      </xdr:nvCxnSpPr>
      <xdr:spPr>
        <a:xfrm flipV="1">
          <a:off x="14401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57452</xdr:rowOff>
    </xdr:to>
    <xdr:cxnSp macro="">
      <xdr:nvCxnSpPr>
        <xdr:cNvPr id="263" name="直線コネクタ 262"/>
        <xdr:cNvCxnSpPr/>
      </xdr:nvCxnSpPr>
      <xdr:spPr>
        <a:xfrm flipV="1">
          <a:off x="13512800" y="1434071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3" name="円/楕円 272"/>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4"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5" name="円/楕円 274"/>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76" name="テキスト ボックス 275"/>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1" name="円/楕円 280"/>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2" name="テキスト ボックス 281"/>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消防業務を行っているため類似団体平均を下回っている。しかし、制度改正等に伴う業務量の増加等から職員数は増加傾向にあることに加え、平成３０年度１０月には生涯学習センターが開所予定のため、業務量がさらに増加する見込みである。今後は定員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103822</xdr:rowOff>
    </xdr:to>
    <xdr:cxnSp macro="">
      <xdr:nvCxnSpPr>
        <xdr:cNvPr id="317" name="直線コネクタ 316"/>
        <xdr:cNvCxnSpPr/>
      </xdr:nvCxnSpPr>
      <xdr:spPr>
        <a:xfrm>
          <a:off x="16179800" y="1037272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60</xdr:row>
      <xdr:rowOff>85725</xdr:rowOff>
    </xdr:to>
    <xdr:cxnSp macro="">
      <xdr:nvCxnSpPr>
        <xdr:cNvPr id="320" name="直線コネクタ 319"/>
        <xdr:cNvCxnSpPr/>
      </xdr:nvCxnSpPr>
      <xdr:spPr>
        <a:xfrm>
          <a:off x="15290800" y="103687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81704</xdr:rowOff>
    </xdr:to>
    <xdr:cxnSp macro="">
      <xdr:nvCxnSpPr>
        <xdr:cNvPr id="323" name="直線コネクタ 322"/>
        <xdr:cNvCxnSpPr/>
      </xdr:nvCxnSpPr>
      <xdr:spPr>
        <a:xfrm>
          <a:off x="14401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55563</xdr:rowOff>
    </xdr:from>
    <xdr:to>
      <xdr:col>21</xdr:col>
      <xdr:colOff>0</xdr:colOff>
      <xdr:row>60</xdr:row>
      <xdr:rowOff>75671</xdr:rowOff>
    </xdr:to>
    <xdr:cxnSp macro="">
      <xdr:nvCxnSpPr>
        <xdr:cNvPr id="326" name="直線コネクタ 325"/>
        <xdr:cNvCxnSpPr/>
      </xdr:nvCxnSpPr>
      <xdr:spPr>
        <a:xfrm>
          <a:off x="13512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53022</xdr:rowOff>
    </xdr:from>
    <xdr:to>
      <xdr:col>24</xdr:col>
      <xdr:colOff>609600</xdr:colOff>
      <xdr:row>60</xdr:row>
      <xdr:rowOff>154622</xdr:rowOff>
    </xdr:to>
    <xdr:sp macro="" textlink="">
      <xdr:nvSpPr>
        <xdr:cNvPr id="336" name="円/楕円 335"/>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69549</xdr:rowOff>
    </xdr:from>
    <xdr:ext cx="762000" cy="259045"/>
    <xdr:sp macro="" textlink="">
      <xdr:nvSpPr>
        <xdr:cNvPr id="337" name="定員管理の状況該当値テキスト"/>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38" name="円/楕円 337"/>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39" name="テキスト ボックス 338"/>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40" name="円/楕円 339"/>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41" name="テキスト ボックス 340"/>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2" name="円/楕円 341"/>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3" name="テキスト ボックス 342"/>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4763</xdr:rowOff>
    </xdr:from>
    <xdr:to>
      <xdr:col>19</xdr:col>
      <xdr:colOff>533400</xdr:colOff>
      <xdr:row>60</xdr:row>
      <xdr:rowOff>106363</xdr:rowOff>
    </xdr:to>
    <xdr:sp macro="" textlink="">
      <xdr:nvSpPr>
        <xdr:cNvPr id="344" name="円/楕円 343"/>
        <xdr:cNvSpPr/>
      </xdr:nvSpPr>
      <xdr:spPr>
        <a:xfrm>
          <a:off x="1346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116540</xdr:rowOff>
    </xdr:from>
    <xdr:ext cx="762000" cy="259045"/>
    <xdr:sp macro="" textlink="">
      <xdr:nvSpPr>
        <xdr:cNvPr id="345" name="テキスト ボックス 344"/>
        <xdr:cNvSpPr txBox="1"/>
      </xdr:nvSpPr>
      <xdr:spPr>
        <a:xfrm>
          <a:off x="13131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までは、大型投資事業の適切な取捨選択の結果、類似団体平均を下回り、減少傾向にあったが、平成２８年度には土地開発公社が先行取得した土地について買収を行ったことなどから１．１ポイント増加した。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147638</xdr:rowOff>
    </xdr:to>
    <xdr:cxnSp macro="">
      <xdr:nvCxnSpPr>
        <xdr:cNvPr id="375" name="直線コネクタ 374"/>
        <xdr:cNvCxnSpPr/>
      </xdr:nvCxnSpPr>
      <xdr:spPr>
        <a:xfrm>
          <a:off x="16179800" y="67678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123507</xdr:rowOff>
    </xdr:to>
    <xdr:cxnSp macro="">
      <xdr:nvCxnSpPr>
        <xdr:cNvPr id="378" name="直線コネクタ 377"/>
        <xdr:cNvCxnSpPr/>
      </xdr:nvCxnSpPr>
      <xdr:spPr>
        <a:xfrm flipV="1">
          <a:off x="15290800" y="676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40</xdr:row>
      <xdr:rowOff>24447</xdr:rowOff>
    </xdr:to>
    <xdr:cxnSp macro="">
      <xdr:nvCxnSpPr>
        <xdr:cNvPr id="381" name="直線コネクタ 380"/>
        <xdr:cNvCxnSpPr/>
      </xdr:nvCxnSpPr>
      <xdr:spPr>
        <a:xfrm flipV="1">
          <a:off x="14401800" y="68100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24447</xdr:rowOff>
    </xdr:from>
    <xdr:to>
      <xdr:col>21</xdr:col>
      <xdr:colOff>0</xdr:colOff>
      <xdr:row>41</xdr:row>
      <xdr:rowOff>9843</xdr:rowOff>
    </xdr:to>
    <xdr:cxnSp macro="">
      <xdr:nvCxnSpPr>
        <xdr:cNvPr id="384" name="直線コネクタ 383"/>
        <xdr:cNvCxnSpPr/>
      </xdr:nvCxnSpPr>
      <xdr:spPr>
        <a:xfrm flipV="1">
          <a:off x="13512800" y="688244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4" name="円/楕円 393"/>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68915</xdr:rowOff>
    </xdr:from>
    <xdr:ext cx="762000" cy="259045"/>
    <xdr:sp macro="" textlink="">
      <xdr:nvSpPr>
        <xdr:cNvPr id="395" name="公債費負担の状況該当値テキスト"/>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6" name="円/楕円 39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7" name="テキスト ボックス 39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72707</xdr:rowOff>
    </xdr:from>
    <xdr:to>
      <xdr:col>22</xdr:col>
      <xdr:colOff>254000</xdr:colOff>
      <xdr:row>40</xdr:row>
      <xdr:rowOff>2857</xdr:rowOff>
    </xdr:to>
    <xdr:sp macro="" textlink="">
      <xdr:nvSpPr>
        <xdr:cNvPr id="398" name="円/楕円 397"/>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99" name="テキスト ボックス 398"/>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145097</xdr:rowOff>
    </xdr:from>
    <xdr:to>
      <xdr:col>21</xdr:col>
      <xdr:colOff>50800</xdr:colOff>
      <xdr:row>40</xdr:row>
      <xdr:rowOff>75247</xdr:rowOff>
    </xdr:to>
    <xdr:sp macro="" textlink="">
      <xdr:nvSpPr>
        <xdr:cNvPr id="400" name="円/楕円 399"/>
        <xdr:cNvSpPr/>
      </xdr:nvSpPr>
      <xdr:spPr>
        <a:xfrm>
          <a:off x="14351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85424</xdr:rowOff>
    </xdr:from>
    <xdr:ext cx="762000" cy="259045"/>
    <xdr:sp macro="" textlink="">
      <xdr:nvSpPr>
        <xdr:cNvPr id="401" name="テキスト ボックス 400"/>
        <xdr:cNvSpPr txBox="1"/>
      </xdr:nvSpPr>
      <xdr:spPr>
        <a:xfrm>
          <a:off x="14020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2" name="円/楕円 40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45420</xdr:rowOff>
    </xdr:from>
    <xdr:ext cx="762000" cy="259045"/>
    <xdr:sp macro="" textlink="">
      <xdr:nvSpPr>
        <xdr:cNvPr id="403" name="テキスト ボックス 402"/>
        <xdr:cNvSpPr txBox="1"/>
      </xdr:nvSpPr>
      <xdr:spPr>
        <a:xfrm>
          <a:off x="13131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至るまで毎年度比率を下げ、平成２７年度からは将来負担比率が生じていない。主な要因としては、計画的な地方債発行額の抑制及び大規模事業の財源とした既発行地方債の償還終了等による地方債現在高の減、生涯学習施設の建設に備えた特定目的基金積立による充当可能基金の増が挙げられる。しかしながら、平成２９年度からは生涯学習センターの建設に伴う特定目的基金の取り崩し及び多額の地方債発行を予定しており、今後将来負担比率の大きな増加が見込まれるため、交付税算入率の高い地方債を優先的に活用する等、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169164</xdr:rowOff>
    </xdr:from>
    <xdr:to>
      <xdr:col>22</xdr:col>
      <xdr:colOff>203200</xdr:colOff>
      <xdr:row>14</xdr:row>
      <xdr:rowOff>43561</xdr:rowOff>
    </xdr:to>
    <xdr:cxnSp macro="">
      <xdr:nvCxnSpPr>
        <xdr:cNvPr id="437" name="直線コネクタ 436"/>
        <xdr:cNvCxnSpPr/>
      </xdr:nvCxnSpPr>
      <xdr:spPr>
        <a:xfrm flipV="1">
          <a:off x="14401800" y="23980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43561</xdr:rowOff>
    </xdr:from>
    <xdr:to>
      <xdr:col>21</xdr:col>
      <xdr:colOff>0</xdr:colOff>
      <xdr:row>15</xdr:row>
      <xdr:rowOff>0</xdr:rowOff>
    </xdr:to>
    <xdr:cxnSp macro="">
      <xdr:nvCxnSpPr>
        <xdr:cNvPr id="440" name="直線コネクタ 439"/>
        <xdr:cNvCxnSpPr/>
      </xdr:nvCxnSpPr>
      <xdr:spPr>
        <a:xfrm flipV="1">
          <a:off x="13512800" y="244386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3" name="フローチャート : 判断 44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4" name="テキスト ボックス 443"/>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118364</xdr:rowOff>
    </xdr:from>
    <xdr:to>
      <xdr:col>22</xdr:col>
      <xdr:colOff>254000</xdr:colOff>
      <xdr:row>14</xdr:row>
      <xdr:rowOff>48514</xdr:rowOff>
    </xdr:to>
    <xdr:sp macro="" textlink="">
      <xdr:nvSpPr>
        <xdr:cNvPr id="454" name="円/楕円 453"/>
        <xdr:cNvSpPr/>
      </xdr:nvSpPr>
      <xdr:spPr>
        <a:xfrm>
          <a:off x="15240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58691</xdr:rowOff>
    </xdr:from>
    <xdr:ext cx="762000" cy="259045"/>
    <xdr:sp macro="" textlink="">
      <xdr:nvSpPr>
        <xdr:cNvPr id="455" name="テキスト ボックス 454"/>
        <xdr:cNvSpPr txBox="1"/>
      </xdr:nvSpPr>
      <xdr:spPr>
        <a:xfrm>
          <a:off x="14909800" y="211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164211</xdr:rowOff>
    </xdr:from>
    <xdr:to>
      <xdr:col>21</xdr:col>
      <xdr:colOff>50800</xdr:colOff>
      <xdr:row>14</xdr:row>
      <xdr:rowOff>94361</xdr:rowOff>
    </xdr:to>
    <xdr:sp macro="" textlink="">
      <xdr:nvSpPr>
        <xdr:cNvPr id="456" name="円/楕円 455"/>
        <xdr:cNvSpPr/>
      </xdr:nvSpPr>
      <xdr:spPr>
        <a:xfrm>
          <a:off x="14351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104538</xdr:rowOff>
    </xdr:from>
    <xdr:ext cx="762000" cy="259045"/>
    <xdr:sp macro="" textlink="">
      <xdr:nvSpPr>
        <xdr:cNvPr id="457" name="テキスト ボックス 456"/>
        <xdr:cNvSpPr txBox="1"/>
      </xdr:nvSpPr>
      <xdr:spPr>
        <a:xfrm>
          <a:off x="14020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120650</xdr:rowOff>
    </xdr:from>
    <xdr:to>
      <xdr:col>19</xdr:col>
      <xdr:colOff>533400</xdr:colOff>
      <xdr:row>15</xdr:row>
      <xdr:rowOff>50800</xdr:rowOff>
    </xdr:to>
    <xdr:sp macro="" textlink="">
      <xdr:nvSpPr>
        <xdr:cNvPr id="458" name="円/楕円 457"/>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60977</xdr:rowOff>
    </xdr:from>
    <xdr:ext cx="762000" cy="259045"/>
    <xdr:sp macro="" textlink="">
      <xdr:nvSpPr>
        <xdr:cNvPr id="459" name="テキスト ボックス 458"/>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２５年度決算より類似団体平均より低くなったところであるが、要因としてはゴミ処理業務、火葬業務を一部事務組合で行っていたことに加え、新たに消防業務を一部事務組合で行うこととなったためである。一部事務組合の人件費に充てる負担金を合計した場合には、類似団体平均を上回ることとなることから、今後は負担金として支出する分も含めた人件費関係経費全体について抑制す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35</xdr:row>
      <xdr:rowOff>60053</xdr:rowOff>
    </xdr:to>
    <xdr:cxnSp macro="">
      <xdr:nvCxnSpPr>
        <xdr:cNvPr id="68" name="直線コネクタ 67"/>
        <xdr:cNvCxnSpPr/>
      </xdr:nvCxnSpPr>
      <xdr:spPr>
        <a:xfrm>
          <a:off x="3987800" y="60542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40458</xdr:rowOff>
    </xdr:from>
    <xdr:to>
      <xdr:col>5</xdr:col>
      <xdr:colOff>549275</xdr:colOff>
      <xdr:row>35</xdr:row>
      <xdr:rowOff>53522</xdr:rowOff>
    </xdr:to>
    <xdr:cxnSp macro="">
      <xdr:nvCxnSpPr>
        <xdr:cNvPr id="71" name="直線コネクタ 70"/>
        <xdr:cNvCxnSpPr/>
      </xdr:nvCxnSpPr>
      <xdr:spPr>
        <a:xfrm>
          <a:off x="3098800" y="604120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40458</xdr:rowOff>
    </xdr:to>
    <xdr:cxnSp macro="">
      <xdr:nvCxnSpPr>
        <xdr:cNvPr id="74" name="直線コネクタ 73"/>
        <xdr:cNvCxnSpPr/>
      </xdr:nvCxnSpPr>
      <xdr:spPr>
        <a:xfrm>
          <a:off x="2209800" y="60020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37</xdr:row>
      <xdr:rowOff>102507</xdr:rowOff>
    </xdr:to>
    <xdr:cxnSp macro="">
      <xdr:nvCxnSpPr>
        <xdr:cNvPr id="77" name="直線コネクタ 76"/>
        <xdr:cNvCxnSpPr/>
      </xdr:nvCxnSpPr>
      <xdr:spPr>
        <a:xfrm flipV="1">
          <a:off x="1320800" y="600202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9253</xdr:rowOff>
    </xdr:from>
    <xdr:to>
      <xdr:col>7</xdr:col>
      <xdr:colOff>66675</xdr:colOff>
      <xdr:row>35</xdr:row>
      <xdr:rowOff>110853</xdr:rowOff>
    </xdr:to>
    <xdr:sp macro="" textlink="">
      <xdr:nvSpPr>
        <xdr:cNvPr id="87" name="円/楕円 86"/>
        <xdr:cNvSpPr/>
      </xdr:nvSpPr>
      <xdr:spPr>
        <a:xfrm>
          <a:off x="4775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25780</xdr:rowOff>
    </xdr:from>
    <xdr:ext cx="762000" cy="259045"/>
    <xdr:sp macro="" textlink="">
      <xdr:nvSpPr>
        <xdr:cNvPr id="88" name="人件費該当値テキスト"/>
        <xdr:cNvSpPr txBox="1"/>
      </xdr:nvSpPr>
      <xdr:spPr>
        <a:xfrm>
          <a:off x="4914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2722</xdr:rowOff>
    </xdr:from>
    <xdr:to>
      <xdr:col>5</xdr:col>
      <xdr:colOff>600075</xdr:colOff>
      <xdr:row>35</xdr:row>
      <xdr:rowOff>104322</xdr:rowOff>
    </xdr:to>
    <xdr:sp macro="" textlink="">
      <xdr:nvSpPr>
        <xdr:cNvPr id="89" name="円/楕円 88"/>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90" name="テキスト ボックス 89"/>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161108</xdr:rowOff>
    </xdr:from>
    <xdr:to>
      <xdr:col>4</xdr:col>
      <xdr:colOff>396875</xdr:colOff>
      <xdr:row>35</xdr:row>
      <xdr:rowOff>91258</xdr:rowOff>
    </xdr:to>
    <xdr:sp macro="" textlink="">
      <xdr:nvSpPr>
        <xdr:cNvPr id="91" name="円/楕円 90"/>
        <xdr:cNvSpPr/>
      </xdr:nvSpPr>
      <xdr:spPr>
        <a:xfrm>
          <a:off x="3048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101435</xdr:rowOff>
    </xdr:from>
    <xdr:ext cx="762000" cy="259045"/>
    <xdr:sp macro="" textlink="">
      <xdr:nvSpPr>
        <xdr:cNvPr id="92" name="テキスト ボックス 91"/>
        <xdr:cNvSpPr txBox="1"/>
      </xdr:nvSpPr>
      <xdr:spPr>
        <a:xfrm>
          <a:off x="2717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3" name="円/楕円 92"/>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4" name="テキスト ボックス 93"/>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比０．４ポイント増加している。現在、施設の維持管理業務の大部分を民間事業者等への業務委託や指定管理としていることによるものである。平成３０年度からは学童保育所の運営業務を指定管理とする予定である等、今後も効率的な行政運営を図るため、民間事業者への業務委託の推進、指定管理者制度導入施設の拡大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40132</xdr:rowOff>
    </xdr:to>
    <xdr:cxnSp macro="">
      <xdr:nvCxnSpPr>
        <xdr:cNvPr id="127" name="直線コネクタ 126"/>
        <xdr:cNvCxnSpPr/>
      </xdr:nvCxnSpPr>
      <xdr:spPr>
        <a:xfrm>
          <a:off x="15671800" y="2746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xdr:rowOff>
    </xdr:from>
    <xdr:to>
      <xdr:col>22</xdr:col>
      <xdr:colOff>565150</xdr:colOff>
      <xdr:row>16</xdr:row>
      <xdr:rowOff>49276</xdr:rowOff>
    </xdr:to>
    <xdr:cxnSp macro="">
      <xdr:nvCxnSpPr>
        <xdr:cNvPr id="130" name="直線コネクタ 129"/>
        <xdr:cNvCxnSpPr/>
      </xdr:nvCxnSpPr>
      <xdr:spPr>
        <a:xfrm flipV="1">
          <a:off x="14782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49276</xdr:rowOff>
    </xdr:from>
    <xdr:to>
      <xdr:col>21</xdr:col>
      <xdr:colOff>361950</xdr:colOff>
      <xdr:row>16</xdr:row>
      <xdr:rowOff>49276</xdr:rowOff>
    </xdr:to>
    <xdr:cxnSp macro="">
      <xdr:nvCxnSpPr>
        <xdr:cNvPr id="133" name="直線コネクタ 132"/>
        <xdr:cNvCxnSpPr/>
      </xdr:nvCxnSpPr>
      <xdr:spPr>
        <a:xfrm>
          <a:off x="13893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49276</xdr:rowOff>
    </xdr:from>
    <xdr:to>
      <xdr:col>20</xdr:col>
      <xdr:colOff>158750</xdr:colOff>
      <xdr:row>16</xdr:row>
      <xdr:rowOff>122428</xdr:rowOff>
    </xdr:to>
    <xdr:cxnSp macro="">
      <xdr:nvCxnSpPr>
        <xdr:cNvPr id="136" name="直線コネクタ 135"/>
        <xdr:cNvCxnSpPr/>
      </xdr:nvCxnSpPr>
      <xdr:spPr>
        <a:xfrm flipV="1">
          <a:off x="13004800" y="2792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6" name="円/楕円 145"/>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7"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8" name="円/楕円 147"/>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9" name="テキスト ボックス 148"/>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50" name="円/楕円 149"/>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84853</xdr:rowOff>
    </xdr:from>
    <xdr:ext cx="762000" cy="259045"/>
    <xdr:sp macro="" textlink="">
      <xdr:nvSpPr>
        <xdr:cNvPr id="151" name="テキスト ボックス 150"/>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169926</xdr:rowOff>
    </xdr:from>
    <xdr:to>
      <xdr:col>20</xdr:col>
      <xdr:colOff>209550</xdr:colOff>
      <xdr:row>16</xdr:row>
      <xdr:rowOff>100076</xdr:rowOff>
    </xdr:to>
    <xdr:sp macro="" textlink="">
      <xdr:nvSpPr>
        <xdr:cNvPr id="152" name="円/楕円 151"/>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84853</xdr:rowOff>
    </xdr:from>
    <xdr:ext cx="762000" cy="259045"/>
    <xdr:sp macro="" textlink="">
      <xdr:nvSpPr>
        <xdr:cNvPr id="153" name="テキスト ボックス 152"/>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4" name="円/楕円 153"/>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5" name="テキスト ボックス 15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委譲となったことから扶助費の決算額が急激に膨らんでいる。生活困窮者の自立を支援する等、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105228</xdr:rowOff>
    </xdr:to>
    <xdr:cxnSp macro="">
      <xdr:nvCxnSpPr>
        <xdr:cNvPr id="190" name="直線コネクタ 189"/>
        <xdr:cNvCxnSpPr/>
      </xdr:nvCxnSpPr>
      <xdr:spPr>
        <a:xfrm>
          <a:off x="3987800" y="9309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72572</xdr:rowOff>
    </xdr:to>
    <xdr:cxnSp macro="">
      <xdr:nvCxnSpPr>
        <xdr:cNvPr id="193" name="直線コネクタ 192"/>
        <xdr:cNvCxnSpPr/>
      </xdr:nvCxnSpPr>
      <xdr:spPr>
        <a:xfrm flipV="1">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72572</xdr:rowOff>
    </xdr:to>
    <xdr:cxnSp macro="">
      <xdr:nvCxnSpPr>
        <xdr:cNvPr id="196" name="直線コネクタ 195"/>
        <xdr:cNvCxnSpPr/>
      </xdr:nvCxnSpPr>
      <xdr:spPr>
        <a:xfrm>
          <a:off x="2209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54</xdr:row>
      <xdr:rowOff>50800</xdr:rowOff>
    </xdr:to>
    <xdr:cxnSp macro="">
      <xdr:nvCxnSpPr>
        <xdr:cNvPr id="199" name="直線コネクタ 198"/>
        <xdr:cNvCxnSpPr/>
      </xdr:nvCxnSpPr>
      <xdr:spPr>
        <a:xfrm>
          <a:off x="1320800" y="900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3" name="円/楕円 212"/>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4" name="テキスト ボックス 213"/>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その他に係る経常収支比率は類似団体平均を下回っており、平成２７年度に実施した下水道料金の改定や国民健康保険税の適正化により平成２８年度は前年度比１．０ポイント低減したものの、</a:t>
          </a:r>
          <a:r>
            <a:rPr kumimoji="1" lang="ja-JP" altLang="ja-JP" sz="1300">
              <a:solidFill>
                <a:schemeClr val="dk1"/>
              </a:solidFill>
              <a:effectLst/>
              <a:latin typeface="+mn-lt"/>
              <a:ea typeface="+mn-ea"/>
              <a:cs typeface="+mn-cs"/>
            </a:rPr>
            <a:t>公共下水道事業特別会計や国民健康保険特別会計への赤字補てん的な繰出金の占める割合は高いものとなって</a:t>
          </a:r>
          <a:r>
            <a:rPr kumimoji="1" lang="ja-JP" altLang="en-US" sz="1300">
              <a:solidFill>
                <a:schemeClr val="dk1"/>
              </a:solidFill>
              <a:effectLst/>
              <a:latin typeface="+mn-lt"/>
              <a:ea typeface="+mn-ea"/>
              <a:cs typeface="+mn-cs"/>
            </a:rPr>
            <a:t>おり、今後も特別会計の経営健全化に努める。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43180</xdr:rowOff>
    </xdr:to>
    <xdr:cxnSp macro="">
      <xdr:nvCxnSpPr>
        <xdr:cNvPr id="251" name="直線コネクタ 250"/>
        <xdr:cNvCxnSpPr/>
      </xdr:nvCxnSpPr>
      <xdr:spPr>
        <a:xfrm flipV="1">
          <a:off x="15671800" y="9568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43180</xdr:rowOff>
    </xdr:to>
    <xdr:cxnSp macro="">
      <xdr:nvCxnSpPr>
        <xdr:cNvPr id="254" name="直線コネクタ 253"/>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43180</xdr:rowOff>
    </xdr:to>
    <xdr:cxnSp macro="">
      <xdr:nvCxnSpPr>
        <xdr:cNvPr id="257" name="直線コネクタ 256"/>
        <xdr:cNvCxnSpPr/>
      </xdr:nvCxnSpPr>
      <xdr:spPr>
        <a:xfrm>
          <a:off x="13893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27940</xdr:rowOff>
    </xdr:to>
    <xdr:cxnSp macro="">
      <xdr:nvCxnSpPr>
        <xdr:cNvPr id="260" name="直線コネクタ 259"/>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6" name="円/楕円 275"/>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7" name="テキスト ボックス 276"/>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一部事務組合で行っているゴミ処理業務、火葬業務、消防業務に負担金を支出していることから類似団体平均を上回っており、比率は増加傾向にある。各種団体への補助金について、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42418</xdr:rowOff>
    </xdr:to>
    <xdr:cxnSp macro="">
      <xdr:nvCxnSpPr>
        <xdr:cNvPr id="309" name="直線コネクタ 308"/>
        <xdr:cNvCxnSpPr/>
      </xdr:nvCxnSpPr>
      <xdr:spPr>
        <a:xfrm>
          <a:off x="15671800" y="6363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19558</xdr:rowOff>
    </xdr:to>
    <xdr:cxnSp macro="">
      <xdr:nvCxnSpPr>
        <xdr:cNvPr id="312" name="直線コネクタ 311"/>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168148</xdr:rowOff>
    </xdr:to>
    <xdr:cxnSp macro="">
      <xdr:nvCxnSpPr>
        <xdr:cNvPr id="315" name="直線コネクタ 314"/>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140716</xdr:rowOff>
    </xdr:to>
    <xdr:cxnSp macro="">
      <xdr:nvCxnSpPr>
        <xdr:cNvPr id="318" name="直線コネクタ 317"/>
        <xdr:cNvCxnSpPr/>
      </xdr:nvCxnSpPr>
      <xdr:spPr>
        <a:xfrm>
          <a:off x="13004800" y="6148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2" name="円/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3" name="テキスト ボックス 332"/>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4" name="円/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5" name="テキスト ボックス 334"/>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10413</xdr:rowOff>
    </xdr:to>
    <xdr:cxnSp macro="">
      <xdr:nvCxnSpPr>
        <xdr:cNvPr id="367" name="直線コネクタ 366"/>
        <xdr:cNvCxnSpPr/>
      </xdr:nvCxnSpPr>
      <xdr:spPr>
        <a:xfrm>
          <a:off x="3987800" y="131754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24130</xdr:rowOff>
    </xdr:to>
    <xdr:cxnSp macro="">
      <xdr:nvCxnSpPr>
        <xdr:cNvPr id="370" name="直線コネクタ 369"/>
        <xdr:cNvCxnSpPr/>
      </xdr:nvCxnSpPr>
      <xdr:spPr>
        <a:xfrm flipV="1">
          <a:off x="3098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24130</xdr:rowOff>
    </xdr:to>
    <xdr:cxnSp macro="">
      <xdr:nvCxnSpPr>
        <xdr:cNvPr id="373" name="直線コネクタ 372"/>
        <xdr:cNvCxnSpPr/>
      </xdr:nvCxnSpPr>
      <xdr:spPr>
        <a:xfrm>
          <a:off x="2209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37846</xdr:rowOff>
    </xdr:to>
    <xdr:cxnSp macro="">
      <xdr:nvCxnSpPr>
        <xdr:cNvPr id="376" name="直線コネクタ 375"/>
        <xdr:cNvCxnSpPr/>
      </xdr:nvCxnSpPr>
      <xdr:spPr>
        <a:xfrm flipV="1">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6" name="円/楕円 385"/>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7"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8" name="円/楕円 387"/>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9" name="テキスト ボックス 388"/>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0" name="円/楕円 389"/>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1" name="テキスト ボックス 39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92" name="円/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3" name="テキスト ボックス 39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高齢化等に伴う扶助費の増が見込まれる。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100330</xdr:rowOff>
    </xdr:from>
    <xdr:to>
      <xdr:col>24</xdr:col>
      <xdr:colOff>31750</xdr:colOff>
      <xdr:row>75</xdr:row>
      <xdr:rowOff>119380</xdr:rowOff>
    </xdr:to>
    <xdr:cxnSp macro="">
      <xdr:nvCxnSpPr>
        <xdr:cNvPr id="428" name="直線コネクタ 427"/>
        <xdr:cNvCxnSpPr/>
      </xdr:nvCxnSpPr>
      <xdr:spPr>
        <a:xfrm>
          <a:off x="15671800" y="12959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100330</xdr:rowOff>
    </xdr:from>
    <xdr:to>
      <xdr:col>22</xdr:col>
      <xdr:colOff>565150</xdr:colOff>
      <xdr:row>75</xdr:row>
      <xdr:rowOff>100330</xdr:rowOff>
    </xdr:to>
    <xdr:cxnSp macro="">
      <xdr:nvCxnSpPr>
        <xdr:cNvPr id="431" name="直線コネクタ 430"/>
        <xdr:cNvCxnSpPr/>
      </xdr:nvCxnSpPr>
      <xdr:spPr>
        <a:xfrm>
          <a:off x="14782800" y="1295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100330</xdr:rowOff>
    </xdr:to>
    <xdr:cxnSp macro="">
      <xdr:nvCxnSpPr>
        <xdr:cNvPr id="434" name="直線コネクタ 433"/>
        <xdr:cNvCxnSpPr/>
      </xdr:nvCxnSpPr>
      <xdr:spPr>
        <a:xfrm>
          <a:off x="13893800" y="12898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81280</xdr:rowOff>
    </xdr:to>
    <xdr:cxnSp macro="">
      <xdr:nvCxnSpPr>
        <xdr:cNvPr id="437" name="直線コネクタ 436"/>
        <xdr:cNvCxnSpPr/>
      </xdr:nvCxnSpPr>
      <xdr:spPr>
        <a:xfrm flipV="1">
          <a:off x="13004800" y="12898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7" name="円/楕円 446"/>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8"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49" name="円/楕円 448"/>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0" name="テキスト ボックス 449"/>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49530</xdr:rowOff>
    </xdr:from>
    <xdr:to>
      <xdr:col>21</xdr:col>
      <xdr:colOff>412750</xdr:colOff>
      <xdr:row>75</xdr:row>
      <xdr:rowOff>151130</xdr:rowOff>
    </xdr:to>
    <xdr:sp macro="" textlink="">
      <xdr:nvSpPr>
        <xdr:cNvPr id="451" name="円/楕円 450"/>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161307</xdr:rowOff>
    </xdr:from>
    <xdr:ext cx="762000" cy="259045"/>
    <xdr:sp macro="" textlink="">
      <xdr:nvSpPr>
        <xdr:cNvPr id="452" name="テキスト ボックス 451"/>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53" name="円/楕円 452"/>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4" name="テキスト ボックス 453"/>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5" name="円/楕円 454"/>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56" name="テキスト ボックス 455"/>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150489</xdr:rowOff>
    </xdr:from>
    <xdr:to>
      <xdr:col>4</xdr:col>
      <xdr:colOff>1117600</xdr:colOff>
      <xdr:row>17</xdr:row>
      <xdr:rowOff>151841</xdr:rowOff>
    </xdr:to>
    <xdr:cxnSp macro="">
      <xdr:nvCxnSpPr>
        <xdr:cNvPr id="50" name="直線コネクタ 49"/>
        <xdr:cNvCxnSpPr/>
      </xdr:nvCxnSpPr>
      <xdr:spPr bwMode="auto">
        <a:xfrm flipV="1">
          <a:off x="5003800" y="3112764"/>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151841</xdr:rowOff>
    </xdr:from>
    <xdr:to>
      <xdr:col>4</xdr:col>
      <xdr:colOff>469900</xdr:colOff>
      <xdr:row>18</xdr:row>
      <xdr:rowOff>40704</xdr:rowOff>
    </xdr:to>
    <xdr:cxnSp macro="">
      <xdr:nvCxnSpPr>
        <xdr:cNvPr id="53" name="直線コネクタ 52"/>
        <xdr:cNvCxnSpPr/>
      </xdr:nvCxnSpPr>
      <xdr:spPr bwMode="auto">
        <a:xfrm flipV="1">
          <a:off x="4305300" y="3114116"/>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40704</xdr:rowOff>
    </xdr:from>
    <xdr:to>
      <xdr:col>3</xdr:col>
      <xdr:colOff>904875</xdr:colOff>
      <xdr:row>18</xdr:row>
      <xdr:rowOff>51714</xdr:rowOff>
    </xdr:to>
    <xdr:cxnSp macro="">
      <xdr:nvCxnSpPr>
        <xdr:cNvPr id="56" name="直線コネクタ 55"/>
        <xdr:cNvCxnSpPr/>
      </xdr:nvCxnSpPr>
      <xdr:spPr bwMode="auto">
        <a:xfrm flipV="1">
          <a:off x="3606800" y="3174429"/>
          <a:ext cx="698500" cy="1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51714</xdr:rowOff>
    </xdr:from>
    <xdr:to>
      <xdr:col>3</xdr:col>
      <xdr:colOff>206375</xdr:colOff>
      <xdr:row>18</xdr:row>
      <xdr:rowOff>60420</xdr:rowOff>
    </xdr:to>
    <xdr:cxnSp macro="">
      <xdr:nvCxnSpPr>
        <xdr:cNvPr id="59" name="直線コネクタ 58"/>
        <xdr:cNvCxnSpPr/>
      </xdr:nvCxnSpPr>
      <xdr:spPr bwMode="auto">
        <a:xfrm flipV="1">
          <a:off x="2908300" y="3185439"/>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99689</xdr:rowOff>
    </xdr:from>
    <xdr:to>
      <xdr:col>5</xdr:col>
      <xdr:colOff>34925</xdr:colOff>
      <xdr:row>18</xdr:row>
      <xdr:rowOff>29839</xdr:rowOff>
    </xdr:to>
    <xdr:sp macro="" textlink="">
      <xdr:nvSpPr>
        <xdr:cNvPr id="69" name="円/楕円 68"/>
        <xdr:cNvSpPr/>
      </xdr:nvSpPr>
      <xdr:spPr bwMode="auto">
        <a:xfrm>
          <a:off x="56007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71766</xdr:rowOff>
    </xdr:from>
    <xdr:ext cx="762000" cy="259045"/>
    <xdr:sp macro="" textlink="">
      <xdr:nvSpPr>
        <xdr:cNvPr id="70" name="人口1人当たり決算額の推移該当値テキスト130"/>
        <xdr:cNvSpPr txBox="1"/>
      </xdr:nvSpPr>
      <xdr:spPr>
        <a:xfrm>
          <a:off x="5740400" y="3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101041</xdr:rowOff>
    </xdr:from>
    <xdr:to>
      <xdr:col>4</xdr:col>
      <xdr:colOff>520700</xdr:colOff>
      <xdr:row>18</xdr:row>
      <xdr:rowOff>31191</xdr:rowOff>
    </xdr:to>
    <xdr:sp macro="" textlink="">
      <xdr:nvSpPr>
        <xdr:cNvPr id="71" name="円/楕円 70"/>
        <xdr:cNvSpPr/>
      </xdr:nvSpPr>
      <xdr:spPr bwMode="auto">
        <a:xfrm>
          <a:off x="49530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15968</xdr:rowOff>
    </xdr:from>
    <xdr:ext cx="736600" cy="259045"/>
    <xdr:sp macro="" textlink="">
      <xdr:nvSpPr>
        <xdr:cNvPr id="72" name="テキスト ボックス 71"/>
        <xdr:cNvSpPr txBox="1"/>
      </xdr:nvSpPr>
      <xdr:spPr>
        <a:xfrm>
          <a:off x="4622800" y="314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161354</xdr:rowOff>
    </xdr:from>
    <xdr:to>
      <xdr:col>3</xdr:col>
      <xdr:colOff>955675</xdr:colOff>
      <xdr:row>18</xdr:row>
      <xdr:rowOff>91504</xdr:rowOff>
    </xdr:to>
    <xdr:sp macro="" textlink="">
      <xdr:nvSpPr>
        <xdr:cNvPr id="73" name="円/楕円 72"/>
        <xdr:cNvSpPr/>
      </xdr:nvSpPr>
      <xdr:spPr bwMode="auto">
        <a:xfrm>
          <a:off x="4254500" y="31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76280</xdr:rowOff>
    </xdr:from>
    <xdr:ext cx="762000" cy="259045"/>
    <xdr:sp macro="" textlink="">
      <xdr:nvSpPr>
        <xdr:cNvPr id="74" name="テキスト ボックス 73"/>
        <xdr:cNvSpPr txBox="1"/>
      </xdr:nvSpPr>
      <xdr:spPr>
        <a:xfrm>
          <a:off x="3924300" y="32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60,030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914</xdr:rowOff>
    </xdr:from>
    <xdr:to>
      <xdr:col>3</xdr:col>
      <xdr:colOff>257175</xdr:colOff>
      <xdr:row>18</xdr:row>
      <xdr:rowOff>102514</xdr:rowOff>
    </xdr:to>
    <xdr:sp macro="" textlink="">
      <xdr:nvSpPr>
        <xdr:cNvPr id="75" name="円/楕円 74"/>
        <xdr:cNvSpPr/>
      </xdr:nvSpPr>
      <xdr:spPr bwMode="auto">
        <a:xfrm>
          <a:off x="3556000" y="3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87291</xdr:rowOff>
    </xdr:from>
    <xdr:ext cx="762000" cy="259045"/>
    <xdr:sp macro="" textlink="">
      <xdr:nvSpPr>
        <xdr:cNvPr id="76" name="テキスト ボックス 75"/>
        <xdr:cNvSpPr txBox="1"/>
      </xdr:nvSpPr>
      <xdr:spPr>
        <a:xfrm>
          <a:off x="3225800" y="3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9620</xdr:rowOff>
    </xdr:from>
    <xdr:to>
      <xdr:col>2</xdr:col>
      <xdr:colOff>692150</xdr:colOff>
      <xdr:row>18</xdr:row>
      <xdr:rowOff>111220</xdr:rowOff>
    </xdr:to>
    <xdr:sp macro="" textlink="">
      <xdr:nvSpPr>
        <xdr:cNvPr id="77" name="円/楕円 76"/>
        <xdr:cNvSpPr/>
      </xdr:nvSpPr>
      <xdr:spPr bwMode="auto">
        <a:xfrm>
          <a:off x="2857500" y="314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95997</xdr:rowOff>
    </xdr:from>
    <xdr:ext cx="762000" cy="259045"/>
    <xdr:sp macro="" textlink="">
      <xdr:nvSpPr>
        <xdr:cNvPr id="78" name="テキスト ボックス 77"/>
        <xdr:cNvSpPr txBox="1"/>
      </xdr:nvSpPr>
      <xdr:spPr>
        <a:xfrm>
          <a:off x="2527300" y="32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267227</xdr:rowOff>
    </xdr:from>
    <xdr:to>
      <xdr:col>4</xdr:col>
      <xdr:colOff>1117600</xdr:colOff>
      <xdr:row>36</xdr:row>
      <xdr:rowOff>13024</xdr:rowOff>
    </xdr:to>
    <xdr:cxnSp macro="">
      <xdr:nvCxnSpPr>
        <xdr:cNvPr id="111" name="直線コネクタ 110"/>
        <xdr:cNvCxnSpPr/>
      </xdr:nvCxnSpPr>
      <xdr:spPr bwMode="auto">
        <a:xfrm flipV="1">
          <a:off x="5003800" y="6877577"/>
          <a:ext cx="647700" cy="8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252004</xdr:rowOff>
    </xdr:from>
    <xdr:ext cx="762000" cy="259045"/>
    <xdr:sp macro="" textlink="">
      <xdr:nvSpPr>
        <xdr:cNvPr id="112" name="人口1人当たり決算額の推移平均値テキスト445"/>
        <xdr:cNvSpPr txBox="1"/>
      </xdr:nvSpPr>
      <xdr:spPr>
        <a:xfrm>
          <a:off x="5740400" y="6862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13024</xdr:rowOff>
    </xdr:from>
    <xdr:to>
      <xdr:col>4</xdr:col>
      <xdr:colOff>469900</xdr:colOff>
      <xdr:row>36</xdr:row>
      <xdr:rowOff>30131</xdr:rowOff>
    </xdr:to>
    <xdr:cxnSp macro="">
      <xdr:nvCxnSpPr>
        <xdr:cNvPr id="114" name="直線コネクタ 113"/>
        <xdr:cNvCxnSpPr/>
      </xdr:nvCxnSpPr>
      <xdr:spPr bwMode="auto">
        <a:xfrm flipV="1">
          <a:off x="4305300" y="6966274"/>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30131</xdr:rowOff>
    </xdr:from>
    <xdr:to>
      <xdr:col>3</xdr:col>
      <xdr:colOff>904875</xdr:colOff>
      <xdr:row>36</xdr:row>
      <xdr:rowOff>35465</xdr:rowOff>
    </xdr:to>
    <xdr:cxnSp macro="">
      <xdr:nvCxnSpPr>
        <xdr:cNvPr id="117" name="直線コネクタ 116"/>
        <xdr:cNvCxnSpPr/>
      </xdr:nvCxnSpPr>
      <xdr:spPr bwMode="auto">
        <a:xfrm flipV="1">
          <a:off x="3606800" y="6983381"/>
          <a:ext cx="698500" cy="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302564</xdr:rowOff>
    </xdr:from>
    <xdr:to>
      <xdr:col>3</xdr:col>
      <xdr:colOff>206375</xdr:colOff>
      <xdr:row>36</xdr:row>
      <xdr:rowOff>35465</xdr:rowOff>
    </xdr:to>
    <xdr:cxnSp macro="">
      <xdr:nvCxnSpPr>
        <xdr:cNvPr id="120" name="直線コネクタ 119"/>
        <xdr:cNvCxnSpPr/>
      </xdr:nvCxnSpPr>
      <xdr:spPr bwMode="auto">
        <a:xfrm>
          <a:off x="2908300" y="6912914"/>
          <a:ext cx="698500" cy="7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216427</xdr:rowOff>
    </xdr:from>
    <xdr:to>
      <xdr:col>5</xdr:col>
      <xdr:colOff>34925</xdr:colOff>
      <xdr:row>35</xdr:row>
      <xdr:rowOff>318027</xdr:rowOff>
    </xdr:to>
    <xdr:sp macro="" textlink="">
      <xdr:nvSpPr>
        <xdr:cNvPr id="130" name="円/楕円 129"/>
        <xdr:cNvSpPr/>
      </xdr:nvSpPr>
      <xdr:spPr bwMode="auto">
        <a:xfrm>
          <a:off x="5600700" y="682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61504</xdr:rowOff>
    </xdr:from>
    <xdr:ext cx="762000" cy="259045"/>
    <xdr:sp macro="" textlink="">
      <xdr:nvSpPr>
        <xdr:cNvPr id="131" name="人口1人当たり決算額の推移該当値テキスト445"/>
        <xdr:cNvSpPr txBox="1"/>
      </xdr:nvSpPr>
      <xdr:spPr>
        <a:xfrm>
          <a:off x="5740400" y="667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305124</xdr:rowOff>
    </xdr:from>
    <xdr:to>
      <xdr:col>4</xdr:col>
      <xdr:colOff>520700</xdr:colOff>
      <xdr:row>36</xdr:row>
      <xdr:rowOff>63824</xdr:rowOff>
    </xdr:to>
    <xdr:sp macro="" textlink="">
      <xdr:nvSpPr>
        <xdr:cNvPr id="132" name="円/楕円 131"/>
        <xdr:cNvSpPr/>
      </xdr:nvSpPr>
      <xdr:spPr bwMode="auto">
        <a:xfrm>
          <a:off x="4953000" y="69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48601</xdr:rowOff>
    </xdr:from>
    <xdr:ext cx="736600" cy="259045"/>
    <xdr:sp macro="" textlink="">
      <xdr:nvSpPr>
        <xdr:cNvPr id="133" name="テキスト ボックス 132"/>
        <xdr:cNvSpPr txBox="1"/>
      </xdr:nvSpPr>
      <xdr:spPr>
        <a:xfrm>
          <a:off x="4622800" y="700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322231</xdr:rowOff>
    </xdr:from>
    <xdr:to>
      <xdr:col>3</xdr:col>
      <xdr:colOff>955675</xdr:colOff>
      <xdr:row>36</xdr:row>
      <xdr:rowOff>80931</xdr:rowOff>
    </xdr:to>
    <xdr:sp macro="" textlink="">
      <xdr:nvSpPr>
        <xdr:cNvPr id="134" name="円/楕円 133"/>
        <xdr:cNvSpPr/>
      </xdr:nvSpPr>
      <xdr:spPr bwMode="auto">
        <a:xfrm>
          <a:off x="4254500" y="693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65708</xdr:rowOff>
    </xdr:from>
    <xdr:ext cx="762000" cy="259045"/>
    <xdr:sp macro="" textlink="">
      <xdr:nvSpPr>
        <xdr:cNvPr id="135" name="テキスト ボックス 134"/>
        <xdr:cNvSpPr txBox="1"/>
      </xdr:nvSpPr>
      <xdr:spPr>
        <a:xfrm>
          <a:off x="3924300" y="70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327565</xdr:rowOff>
    </xdr:from>
    <xdr:to>
      <xdr:col>3</xdr:col>
      <xdr:colOff>257175</xdr:colOff>
      <xdr:row>36</xdr:row>
      <xdr:rowOff>86265</xdr:rowOff>
    </xdr:to>
    <xdr:sp macro="" textlink="">
      <xdr:nvSpPr>
        <xdr:cNvPr id="136" name="円/楕円 135"/>
        <xdr:cNvSpPr/>
      </xdr:nvSpPr>
      <xdr:spPr bwMode="auto">
        <a:xfrm>
          <a:off x="3556000" y="693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71042</xdr:rowOff>
    </xdr:from>
    <xdr:ext cx="762000" cy="259045"/>
    <xdr:sp macro="" textlink="">
      <xdr:nvSpPr>
        <xdr:cNvPr id="137" name="テキスト ボックス 136"/>
        <xdr:cNvSpPr txBox="1"/>
      </xdr:nvSpPr>
      <xdr:spPr>
        <a:xfrm>
          <a:off x="3225800" y="70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251764</xdr:rowOff>
    </xdr:from>
    <xdr:to>
      <xdr:col>2</xdr:col>
      <xdr:colOff>692150</xdr:colOff>
      <xdr:row>36</xdr:row>
      <xdr:rowOff>10464</xdr:rowOff>
    </xdr:to>
    <xdr:sp macro="" textlink="">
      <xdr:nvSpPr>
        <xdr:cNvPr id="138" name="円/楕円 137"/>
        <xdr:cNvSpPr/>
      </xdr:nvSpPr>
      <xdr:spPr bwMode="auto">
        <a:xfrm>
          <a:off x="28575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338141</xdr:rowOff>
    </xdr:from>
    <xdr:ext cx="762000" cy="259045"/>
    <xdr:sp macro="" textlink="">
      <xdr:nvSpPr>
        <xdr:cNvPr id="139" name="テキスト ボックス 138"/>
        <xdr:cNvSpPr txBox="1"/>
      </xdr:nvSpPr>
      <xdr:spPr>
        <a:xfrm>
          <a:off x="25273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161189</xdr:rowOff>
    </xdr:from>
    <xdr:to>
      <xdr:col>6</xdr:col>
      <xdr:colOff>511175</xdr:colOff>
      <xdr:row>37</xdr:row>
      <xdr:rowOff>166286</xdr:rowOff>
    </xdr:to>
    <xdr:cxnSp macro="">
      <xdr:nvCxnSpPr>
        <xdr:cNvPr id="59" name="直線コネクタ 58"/>
        <xdr:cNvCxnSpPr/>
      </xdr:nvCxnSpPr>
      <xdr:spPr>
        <a:xfrm flipV="1">
          <a:off x="3797300" y="6504839"/>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166286</xdr:rowOff>
    </xdr:from>
    <xdr:to>
      <xdr:col>5</xdr:col>
      <xdr:colOff>358775</xdr:colOff>
      <xdr:row>38</xdr:row>
      <xdr:rowOff>18107</xdr:rowOff>
    </xdr:to>
    <xdr:cxnSp macro="">
      <xdr:nvCxnSpPr>
        <xdr:cNvPr id="62" name="直線コネクタ 61"/>
        <xdr:cNvCxnSpPr/>
      </xdr:nvCxnSpPr>
      <xdr:spPr>
        <a:xfrm flipV="1">
          <a:off x="2908300" y="6509936"/>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18107</xdr:rowOff>
    </xdr:from>
    <xdr:to>
      <xdr:col>4</xdr:col>
      <xdr:colOff>155575</xdr:colOff>
      <xdr:row>38</xdr:row>
      <xdr:rowOff>50043</xdr:rowOff>
    </xdr:to>
    <xdr:cxnSp macro="">
      <xdr:nvCxnSpPr>
        <xdr:cNvPr id="65" name="直線コネクタ 64"/>
        <xdr:cNvCxnSpPr/>
      </xdr:nvCxnSpPr>
      <xdr:spPr>
        <a:xfrm flipV="1">
          <a:off x="2019300" y="6533207"/>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132431</xdr:rowOff>
    </xdr:from>
    <xdr:to>
      <xdr:col>2</xdr:col>
      <xdr:colOff>638175</xdr:colOff>
      <xdr:row>38</xdr:row>
      <xdr:rowOff>50043</xdr:rowOff>
    </xdr:to>
    <xdr:cxnSp macro="">
      <xdr:nvCxnSpPr>
        <xdr:cNvPr id="68" name="直線コネクタ 67"/>
        <xdr:cNvCxnSpPr/>
      </xdr:nvCxnSpPr>
      <xdr:spPr>
        <a:xfrm>
          <a:off x="1130300" y="6304631"/>
          <a:ext cx="889000" cy="2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110388</xdr:rowOff>
    </xdr:from>
    <xdr:to>
      <xdr:col>6</xdr:col>
      <xdr:colOff>561975</xdr:colOff>
      <xdr:row>38</xdr:row>
      <xdr:rowOff>40539</xdr:rowOff>
    </xdr:to>
    <xdr:sp macro="" textlink="">
      <xdr:nvSpPr>
        <xdr:cNvPr id="78" name="円/楕円 77"/>
        <xdr:cNvSpPr/>
      </xdr:nvSpPr>
      <xdr:spPr>
        <a:xfrm>
          <a:off x="45847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88815</xdr:rowOff>
    </xdr:from>
    <xdr:ext cx="534377" cy="259045"/>
    <xdr:sp macro="" textlink="">
      <xdr:nvSpPr>
        <xdr:cNvPr id="79" name="人件費該当値テキスト"/>
        <xdr:cNvSpPr txBox="1"/>
      </xdr:nvSpPr>
      <xdr:spPr>
        <a:xfrm>
          <a:off x="4686300"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115486</xdr:rowOff>
    </xdr:from>
    <xdr:to>
      <xdr:col>5</xdr:col>
      <xdr:colOff>409575</xdr:colOff>
      <xdr:row>38</xdr:row>
      <xdr:rowOff>45636</xdr:rowOff>
    </xdr:to>
    <xdr:sp macro="" textlink="">
      <xdr:nvSpPr>
        <xdr:cNvPr id="80" name="円/楕円 79"/>
        <xdr:cNvSpPr/>
      </xdr:nvSpPr>
      <xdr:spPr>
        <a:xfrm>
          <a:off x="3746500" y="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36763</xdr:rowOff>
    </xdr:from>
    <xdr:ext cx="534377" cy="259045"/>
    <xdr:sp macro="" textlink="">
      <xdr:nvSpPr>
        <xdr:cNvPr id="81" name="テキスト ボックス 80"/>
        <xdr:cNvSpPr txBox="1"/>
      </xdr:nvSpPr>
      <xdr:spPr>
        <a:xfrm>
          <a:off x="3530111" y="65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138758</xdr:rowOff>
    </xdr:from>
    <xdr:to>
      <xdr:col>4</xdr:col>
      <xdr:colOff>206375</xdr:colOff>
      <xdr:row>38</xdr:row>
      <xdr:rowOff>68907</xdr:rowOff>
    </xdr:to>
    <xdr:sp macro="" textlink="">
      <xdr:nvSpPr>
        <xdr:cNvPr id="82" name="円/楕円 81"/>
        <xdr:cNvSpPr/>
      </xdr:nvSpPr>
      <xdr:spPr>
        <a:xfrm>
          <a:off x="2857500" y="6482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60034</xdr:rowOff>
    </xdr:from>
    <xdr:ext cx="534377" cy="259045"/>
    <xdr:sp macro="" textlink="">
      <xdr:nvSpPr>
        <xdr:cNvPr id="83" name="テキスト ボックス 82"/>
        <xdr:cNvSpPr txBox="1"/>
      </xdr:nvSpPr>
      <xdr:spPr>
        <a:xfrm>
          <a:off x="2641111" y="65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170693</xdr:rowOff>
    </xdr:from>
    <xdr:to>
      <xdr:col>3</xdr:col>
      <xdr:colOff>3175</xdr:colOff>
      <xdr:row>38</xdr:row>
      <xdr:rowOff>100843</xdr:rowOff>
    </xdr:to>
    <xdr:sp macro="" textlink="">
      <xdr:nvSpPr>
        <xdr:cNvPr id="84" name="円/楕円 83"/>
        <xdr:cNvSpPr/>
      </xdr:nvSpPr>
      <xdr:spPr>
        <a:xfrm>
          <a:off x="1968500" y="6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91970</xdr:rowOff>
    </xdr:from>
    <xdr:ext cx="534377" cy="259045"/>
    <xdr:sp macro="" textlink="">
      <xdr:nvSpPr>
        <xdr:cNvPr id="85" name="テキスト ボックス 84"/>
        <xdr:cNvSpPr txBox="1"/>
      </xdr:nvSpPr>
      <xdr:spPr>
        <a:xfrm>
          <a:off x="1752111" y="66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81631</xdr:rowOff>
    </xdr:from>
    <xdr:to>
      <xdr:col>1</xdr:col>
      <xdr:colOff>485775</xdr:colOff>
      <xdr:row>37</xdr:row>
      <xdr:rowOff>11781</xdr:rowOff>
    </xdr:to>
    <xdr:sp macro="" textlink="">
      <xdr:nvSpPr>
        <xdr:cNvPr id="86" name="円/楕円 85"/>
        <xdr:cNvSpPr/>
      </xdr:nvSpPr>
      <xdr:spPr>
        <a:xfrm>
          <a:off x="1079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2908</xdr:rowOff>
    </xdr:from>
    <xdr:ext cx="534377" cy="259045"/>
    <xdr:sp macro="" textlink="">
      <xdr:nvSpPr>
        <xdr:cNvPr id="87" name="テキスト ボックス 86"/>
        <xdr:cNvSpPr txBox="1"/>
      </xdr:nvSpPr>
      <xdr:spPr>
        <a:xfrm>
          <a:off x="863111" y="63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147276</xdr:rowOff>
    </xdr:from>
    <xdr:to>
      <xdr:col>6</xdr:col>
      <xdr:colOff>511175</xdr:colOff>
      <xdr:row>58</xdr:row>
      <xdr:rowOff>35034</xdr:rowOff>
    </xdr:to>
    <xdr:cxnSp macro="">
      <xdr:nvCxnSpPr>
        <xdr:cNvPr id="119" name="直線コネクタ 118"/>
        <xdr:cNvCxnSpPr/>
      </xdr:nvCxnSpPr>
      <xdr:spPr>
        <a:xfrm>
          <a:off x="3797300" y="9919926"/>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147276</xdr:rowOff>
    </xdr:from>
    <xdr:to>
      <xdr:col>5</xdr:col>
      <xdr:colOff>358775</xdr:colOff>
      <xdr:row>58</xdr:row>
      <xdr:rowOff>113281</xdr:rowOff>
    </xdr:to>
    <xdr:cxnSp macro="">
      <xdr:nvCxnSpPr>
        <xdr:cNvPr id="122" name="直線コネクタ 121"/>
        <xdr:cNvCxnSpPr/>
      </xdr:nvCxnSpPr>
      <xdr:spPr>
        <a:xfrm flipV="1">
          <a:off x="2908300" y="9919926"/>
          <a:ext cx="889000" cy="1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113281</xdr:rowOff>
    </xdr:from>
    <xdr:to>
      <xdr:col>4</xdr:col>
      <xdr:colOff>155575</xdr:colOff>
      <xdr:row>59</xdr:row>
      <xdr:rowOff>42251</xdr:rowOff>
    </xdr:to>
    <xdr:cxnSp macro="">
      <xdr:nvCxnSpPr>
        <xdr:cNvPr id="125" name="直線コネクタ 124"/>
        <xdr:cNvCxnSpPr/>
      </xdr:nvCxnSpPr>
      <xdr:spPr>
        <a:xfrm flipV="1">
          <a:off x="2019300" y="10057381"/>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118800</xdr:rowOff>
    </xdr:from>
    <xdr:to>
      <xdr:col>2</xdr:col>
      <xdr:colOff>638175</xdr:colOff>
      <xdr:row>59</xdr:row>
      <xdr:rowOff>42251</xdr:rowOff>
    </xdr:to>
    <xdr:cxnSp macro="">
      <xdr:nvCxnSpPr>
        <xdr:cNvPr id="128" name="直線コネクタ 127"/>
        <xdr:cNvCxnSpPr/>
      </xdr:nvCxnSpPr>
      <xdr:spPr>
        <a:xfrm>
          <a:off x="1130300" y="10062900"/>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155684</xdr:rowOff>
    </xdr:from>
    <xdr:to>
      <xdr:col>6</xdr:col>
      <xdr:colOff>561975</xdr:colOff>
      <xdr:row>58</xdr:row>
      <xdr:rowOff>85834</xdr:rowOff>
    </xdr:to>
    <xdr:sp macro="" textlink="">
      <xdr:nvSpPr>
        <xdr:cNvPr id="138" name="円/楕円 137"/>
        <xdr:cNvSpPr/>
      </xdr:nvSpPr>
      <xdr:spPr>
        <a:xfrm>
          <a:off x="4584700" y="9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134111</xdr:rowOff>
    </xdr:from>
    <xdr:ext cx="534377" cy="259045"/>
    <xdr:sp macro="" textlink="">
      <xdr:nvSpPr>
        <xdr:cNvPr id="139" name="物件費該当値テキスト"/>
        <xdr:cNvSpPr txBox="1"/>
      </xdr:nvSpPr>
      <xdr:spPr>
        <a:xfrm>
          <a:off x="4686300" y="99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96476</xdr:rowOff>
    </xdr:from>
    <xdr:to>
      <xdr:col>5</xdr:col>
      <xdr:colOff>409575</xdr:colOff>
      <xdr:row>58</xdr:row>
      <xdr:rowOff>26626</xdr:rowOff>
    </xdr:to>
    <xdr:sp macro="" textlink="">
      <xdr:nvSpPr>
        <xdr:cNvPr id="140" name="円/楕円 139"/>
        <xdr:cNvSpPr/>
      </xdr:nvSpPr>
      <xdr:spPr>
        <a:xfrm>
          <a:off x="3746500" y="9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17753</xdr:rowOff>
    </xdr:from>
    <xdr:ext cx="534377" cy="259045"/>
    <xdr:sp macro="" textlink="">
      <xdr:nvSpPr>
        <xdr:cNvPr id="141" name="テキスト ボックス 140"/>
        <xdr:cNvSpPr txBox="1"/>
      </xdr:nvSpPr>
      <xdr:spPr>
        <a:xfrm>
          <a:off x="3530111" y="9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62481</xdr:rowOff>
    </xdr:from>
    <xdr:to>
      <xdr:col>4</xdr:col>
      <xdr:colOff>206375</xdr:colOff>
      <xdr:row>58</xdr:row>
      <xdr:rowOff>164081</xdr:rowOff>
    </xdr:to>
    <xdr:sp macro="" textlink="">
      <xdr:nvSpPr>
        <xdr:cNvPr id="142" name="円/楕円 141"/>
        <xdr:cNvSpPr/>
      </xdr:nvSpPr>
      <xdr:spPr>
        <a:xfrm>
          <a:off x="2857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155208</xdr:rowOff>
    </xdr:from>
    <xdr:ext cx="534377" cy="259045"/>
    <xdr:sp macro="" textlink="">
      <xdr:nvSpPr>
        <xdr:cNvPr id="143" name="テキスト ボックス 142"/>
        <xdr:cNvSpPr txBox="1"/>
      </xdr:nvSpPr>
      <xdr:spPr>
        <a:xfrm>
          <a:off x="2641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162901</xdr:rowOff>
    </xdr:from>
    <xdr:to>
      <xdr:col>3</xdr:col>
      <xdr:colOff>3175</xdr:colOff>
      <xdr:row>59</xdr:row>
      <xdr:rowOff>93051</xdr:rowOff>
    </xdr:to>
    <xdr:sp macro="" textlink="">
      <xdr:nvSpPr>
        <xdr:cNvPr id="144" name="円/楕円 143"/>
        <xdr:cNvSpPr/>
      </xdr:nvSpPr>
      <xdr:spPr>
        <a:xfrm>
          <a:off x="19685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84178</xdr:rowOff>
    </xdr:from>
    <xdr:ext cx="534377" cy="259045"/>
    <xdr:sp macro="" textlink="">
      <xdr:nvSpPr>
        <xdr:cNvPr id="145" name="テキスト ボックス 144"/>
        <xdr:cNvSpPr txBox="1"/>
      </xdr:nvSpPr>
      <xdr:spPr>
        <a:xfrm>
          <a:off x="1752111" y="101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68000</xdr:rowOff>
    </xdr:from>
    <xdr:to>
      <xdr:col>1</xdr:col>
      <xdr:colOff>485775</xdr:colOff>
      <xdr:row>58</xdr:row>
      <xdr:rowOff>169600</xdr:rowOff>
    </xdr:to>
    <xdr:sp macro="" textlink="">
      <xdr:nvSpPr>
        <xdr:cNvPr id="146" name="円/楕円 145"/>
        <xdr:cNvSpPr/>
      </xdr:nvSpPr>
      <xdr:spPr>
        <a:xfrm>
          <a:off x="1079500" y="10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160727</xdr:rowOff>
    </xdr:from>
    <xdr:ext cx="534377" cy="259045"/>
    <xdr:sp macro="" textlink="">
      <xdr:nvSpPr>
        <xdr:cNvPr id="147" name="テキスト ボックス 146"/>
        <xdr:cNvSpPr txBox="1"/>
      </xdr:nvSpPr>
      <xdr:spPr>
        <a:xfrm>
          <a:off x="863111" y="101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122613</xdr:rowOff>
    </xdr:from>
    <xdr:to>
      <xdr:col>6</xdr:col>
      <xdr:colOff>511175</xdr:colOff>
      <xdr:row>77</xdr:row>
      <xdr:rowOff>132214</xdr:rowOff>
    </xdr:to>
    <xdr:cxnSp macro="">
      <xdr:nvCxnSpPr>
        <xdr:cNvPr id="172" name="直線コネクタ 171"/>
        <xdr:cNvCxnSpPr/>
      </xdr:nvCxnSpPr>
      <xdr:spPr>
        <a:xfrm>
          <a:off x="3797300" y="1332426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110040</xdr:rowOff>
    </xdr:from>
    <xdr:to>
      <xdr:col>5</xdr:col>
      <xdr:colOff>358775</xdr:colOff>
      <xdr:row>77</xdr:row>
      <xdr:rowOff>122613</xdr:rowOff>
    </xdr:to>
    <xdr:cxnSp macro="">
      <xdr:nvCxnSpPr>
        <xdr:cNvPr id="175" name="直線コネクタ 174"/>
        <xdr:cNvCxnSpPr/>
      </xdr:nvCxnSpPr>
      <xdr:spPr>
        <a:xfrm>
          <a:off x="2908300" y="1331169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105239</xdr:rowOff>
    </xdr:from>
    <xdr:to>
      <xdr:col>4</xdr:col>
      <xdr:colOff>155575</xdr:colOff>
      <xdr:row>77</xdr:row>
      <xdr:rowOff>110040</xdr:rowOff>
    </xdr:to>
    <xdr:cxnSp macro="">
      <xdr:nvCxnSpPr>
        <xdr:cNvPr id="178" name="直線コネクタ 177"/>
        <xdr:cNvCxnSpPr/>
      </xdr:nvCxnSpPr>
      <xdr:spPr>
        <a:xfrm>
          <a:off x="2019300" y="1330688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101695</xdr:rowOff>
    </xdr:from>
    <xdr:to>
      <xdr:col>2</xdr:col>
      <xdr:colOff>638175</xdr:colOff>
      <xdr:row>77</xdr:row>
      <xdr:rowOff>105239</xdr:rowOff>
    </xdr:to>
    <xdr:cxnSp macro="">
      <xdr:nvCxnSpPr>
        <xdr:cNvPr id="181" name="直線コネクタ 180"/>
        <xdr:cNvCxnSpPr/>
      </xdr:nvCxnSpPr>
      <xdr:spPr>
        <a:xfrm>
          <a:off x="1130300" y="1330334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81414</xdr:rowOff>
    </xdr:from>
    <xdr:to>
      <xdr:col>6</xdr:col>
      <xdr:colOff>561975</xdr:colOff>
      <xdr:row>78</xdr:row>
      <xdr:rowOff>11564</xdr:rowOff>
    </xdr:to>
    <xdr:sp macro="" textlink="">
      <xdr:nvSpPr>
        <xdr:cNvPr id="191" name="円/楕円 190"/>
        <xdr:cNvSpPr/>
      </xdr:nvSpPr>
      <xdr:spPr>
        <a:xfrm>
          <a:off x="4584700" y="13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167791</xdr:rowOff>
    </xdr:from>
    <xdr:ext cx="469744" cy="259045"/>
    <xdr:sp macro="" textlink="">
      <xdr:nvSpPr>
        <xdr:cNvPr id="192" name="維持補修費該当値テキスト"/>
        <xdr:cNvSpPr txBox="1"/>
      </xdr:nvSpPr>
      <xdr:spPr>
        <a:xfrm>
          <a:off x="4686300" y="131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71813</xdr:rowOff>
    </xdr:from>
    <xdr:to>
      <xdr:col>5</xdr:col>
      <xdr:colOff>409575</xdr:colOff>
      <xdr:row>78</xdr:row>
      <xdr:rowOff>1963</xdr:rowOff>
    </xdr:to>
    <xdr:sp macro="" textlink="">
      <xdr:nvSpPr>
        <xdr:cNvPr id="193" name="円/楕円 192"/>
        <xdr:cNvSpPr/>
      </xdr:nvSpPr>
      <xdr:spPr>
        <a:xfrm>
          <a:off x="3746500" y="132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164540</xdr:rowOff>
    </xdr:from>
    <xdr:ext cx="469744" cy="259045"/>
    <xdr:sp macro="" textlink="">
      <xdr:nvSpPr>
        <xdr:cNvPr id="194" name="テキスト ボックス 193"/>
        <xdr:cNvSpPr txBox="1"/>
      </xdr:nvSpPr>
      <xdr:spPr>
        <a:xfrm>
          <a:off x="3562427" y="1336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59240</xdr:rowOff>
    </xdr:from>
    <xdr:to>
      <xdr:col>4</xdr:col>
      <xdr:colOff>206375</xdr:colOff>
      <xdr:row>77</xdr:row>
      <xdr:rowOff>160840</xdr:rowOff>
    </xdr:to>
    <xdr:sp macro="" textlink="">
      <xdr:nvSpPr>
        <xdr:cNvPr id="195" name="円/楕円 194"/>
        <xdr:cNvSpPr/>
      </xdr:nvSpPr>
      <xdr:spPr>
        <a:xfrm>
          <a:off x="2857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151967</xdr:rowOff>
    </xdr:from>
    <xdr:ext cx="469744" cy="259045"/>
    <xdr:sp macro="" textlink="">
      <xdr:nvSpPr>
        <xdr:cNvPr id="196" name="テキスト ボックス 195"/>
        <xdr:cNvSpPr txBox="1"/>
      </xdr:nvSpPr>
      <xdr:spPr>
        <a:xfrm>
          <a:off x="2673427"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54439</xdr:rowOff>
    </xdr:from>
    <xdr:to>
      <xdr:col>3</xdr:col>
      <xdr:colOff>3175</xdr:colOff>
      <xdr:row>77</xdr:row>
      <xdr:rowOff>156039</xdr:rowOff>
    </xdr:to>
    <xdr:sp macro="" textlink="">
      <xdr:nvSpPr>
        <xdr:cNvPr id="197" name="円/楕円 196"/>
        <xdr:cNvSpPr/>
      </xdr:nvSpPr>
      <xdr:spPr>
        <a:xfrm>
          <a:off x="1968500" y="132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147166</xdr:rowOff>
    </xdr:from>
    <xdr:ext cx="469744" cy="259045"/>
    <xdr:sp macro="" textlink="">
      <xdr:nvSpPr>
        <xdr:cNvPr id="198" name="テキスト ボックス 197"/>
        <xdr:cNvSpPr txBox="1"/>
      </xdr:nvSpPr>
      <xdr:spPr>
        <a:xfrm>
          <a:off x="1784427" y="1334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50895</xdr:rowOff>
    </xdr:from>
    <xdr:to>
      <xdr:col>1</xdr:col>
      <xdr:colOff>485775</xdr:colOff>
      <xdr:row>77</xdr:row>
      <xdr:rowOff>152495</xdr:rowOff>
    </xdr:to>
    <xdr:sp macro="" textlink="">
      <xdr:nvSpPr>
        <xdr:cNvPr id="199" name="円/楕円 198"/>
        <xdr:cNvSpPr/>
      </xdr:nvSpPr>
      <xdr:spPr>
        <a:xfrm>
          <a:off x="1079500" y="132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143622</xdr:rowOff>
    </xdr:from>
    <xdr:ext cx="469744" cy="259045"/>
    <xdr:sp macro="" textlink="">
      <xdr:nvSpPr>
        <xdr:cNvPr id="200" name="テキスト ボックス 199"/>
        <xdr:cNvSpPr txBox="1"/>
      </xdr:nvSpPr>
      <xdr:spPr>
        <a:xfrm>
          <a:off x="895427" y="133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117463</xdr:rowOff>
    </xdr:from>
    <xdr:to>
      <xdr:col>6</xdr:col>
      <xdr:colOff>510540</xdr:colOff>
      <xdr:row>97</xdr:row>
      <xdr:rowOff>111722</xdr:rowOff>
    </xdr:to>
    <xdr:cxnSp macro="">
      <xdr:nvCxnSpPr>
        <xdr:cNvPr id="225" name="直線コネクタ 224"/>
        <xdr:cNvCxnSpPr/>
      </xdr:nvCxnSpPr>
      <xdr:spPr>
        <a:xfrm flipV="1">
          <a:off x="4633595" y="15547963"/>
          <a:ext cx="1270" cy="11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115549</xdr:rowOff>
    </xdr:from>
    <xdr:ext cx="534377" cy="259045"/>
    <xdr:sp macro="" textlink="">
      <xdr:nvSpPr>
        <xdr:cNvPr id="226" name="扶助費最小値テキスト"/>
        <xdr:cNvSpPr txBox="1"/>
      </xdr:nvSpPr>
      <xdr:spPr>
        <a:xfrm>
          <a:off x="4686300" y="167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97</xdr:row>
      <xdr:rowOff>111722</xdr:rowOff>
    </xdr:from>
    <xdr:to>
      <xdr:col>6</xdr:col>
      <xdr:colOff>600075</xdr:colOff>
      <xdr:row>97</xdr:row>
      <xdr:rowOff>111722</xdr:rowOff>
    </xdr:to>
    <xdr:cxnSp macro="">
      <xdr:nvCxnSpPr>
        <xdr:cNvPr id="227" name="直線コネクタ 226"/>
        <xdr:cNvCxnSpPr/>
      </xdr:nvCxnSpPr>
      <xdr:spPr>
        <a:xfrm>
          <a:off x="4546600" y="1674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64140</xdr:rowOff>
    </xdr:from>
    <xdr:ext cx="599010" cy="259045"/>
    <xdr:sp macro="" textlink="">
      <xdr:nvSpPr>
        <xdr:cNvPr id="228" name="扶助費最大値テキスト"/>
        <xdr:cNvSpPr txBox="1"/>
      </xdr:nvSpPr>
      <xdr:spPr>
        <a:xfrm>
          <a:off x="4686300" y="153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90</xdr:row>
      <xdr:rowOff>117463</xdr:rowOff>
    </xdr:from>
    <xdr:to>
      <xdr:col>6</xdr:col>
      <xdr:colOff>600075</xdr:colOff>
      <xdr:row>90</xdr:row>
      <xdr:rowOff>117463</xdr:rowOff>
    </xdr:to>
    <xdr:cxnSp macro="">
      <xdr:nvCxnSpPr>
        <xdr:cNvPr id="229" name="直線コネクタ 228"/>
        <xdr:cNvCxnSpPr/>
      </xdr:nvCxnSpPr>
      <xdr:spPr>
        <a:xfrm>
          <a:off x="4546600" y="1554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70777</xdr:rowOff>
    </xdr:from>
    <xdr:to>
      <xdr:col>6</xdr:col>
      <xdr:colOff>511175</xdr:colOff>
      <xdr:row>97</xdr:row>
      <xdr:rowOff>126695</xdr:rowOff>
    </xdr:to>
    <xdr:cxnSp macro="">
      <xdr:nvCxnSpPr>
        <xdr:cNvPr id="230" name="直線コネクタ 229"/>
        <xdr:cNvCxnSpPr/>
      </xdr:nvCxnSpPr>
      <xdr:spPr>
        <a:xfrm flipV="1">
          <a:off x="3797300" y="16701427"/>
          <a:ext cx="8382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127347</xdr:rowOff>
    </xdr:from>
    <xdr:ext cx="534377" cy="259045"/>
    <xdr:sp macro="" textlink="">
      <xdr:nvSpPr>
        <xdr:cNvPr id="231" name="扶助費平均値テキスト"/>
        <xdr:cNvSpPr txBox="1"/>
      </xdr:nvSpPr>
      <xdr:spPr>
        <a:xfrm>
          <a:off x="4686300" y="1607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104470</xdr:rowOff>
    </xdr:from>
    <xdr:to>
      <xdr:col>6</xdr:col>
      <xdr:colOff>561975</xdr:colOff>
      <xdr:row>95</xdr:row>
      <xdr:rowOff>34620</xdr:rowOff>
    </xdr:to>
    <xdr:sp macro="" textlink="">
      <xdr:nvSpPr>
        <xdr:cNvPr id="232" name="フローチャート : 判断 231"/>
        <xdr:cNvSpPr/>
      </xdr:nvSpPr>
      <xdr:spPr>
        <a:xfrm>
          <a:off x="45847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126695</xdr:rowOff>
    </xdr:from>
    <xdr:to>
      <xdr:col>5</xdr:col>
      <xdr:colOff>358775</xdr:colOff>
      <xdr:row>97</xdr:row>
      <xdr:rowOff>155803</xdr:rowOff>
    </xdr:to>
    <xdr:cxnSp macro="">
      <xdr:nvCxnSpPr>
        <xdr:cNvPr id="233" name="直線コネクタ 232"/>
        <xdr:cNvCxnSpPr/>
      </xdr:nvCxnSpPr>
      <xdr:spPr>
        <a:xfrm flipV="1">
          <a:off x="2908300" y="1675734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143790</xdr:rowOff>
    </xdr:from>
    <xdr:to>
      <xdr:col>5</xdr:col>
      <xdr:colOff>409575</xdr:colOff>
      <xdr:row>95</xdr:row>
      <xdr:rowOff>73940</xdr:rowOff>
    </xdr:to>
    <xdr:sp macro="" textlink="">
      <xdr:nvSpPr>
        <xdr:cNvPr id="234" name="フローチャート : 判断 233"/>
        <xdr:cNvSpPr/>
      </xdr:nvSpPr>
      <xdr:spPr>
        <a:xfrm>
          <a:off x="3746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90467</xdr:rowOff>
    </xdr:from>
    <xdr:ext cx="534377" cy="259045"/>
    <xdr:sp macro="" textlink="">
      <xdr:nvSpPr>
        <xdr:cNvPr id="235" name="テキスト ボックス 234"/>
        <xdr:cNvSpPr txBox="1"/>
      </xdr:nvSpPr>
      <xdr:spPr>
        <a:xfrm>
          <a:off x="3530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155803</xdr:rowOff>
    </xdr:from>
    <xdr:to>
      <xdr:col>4</xdr:col>
      <xdr:colOff>155575</xdr:colOff>
      <xdr:row>98</xdr:row>
      <xdr:rowOff>23533</xdr:rowOff>
    </xdr:to>
    <xdr:cxnSp macro="">
      <xdr:nvCxnSpPr>
        <xdr:cNvPr id="236" name="直線コネクタ 235"/>
        <xdr:cNvCxnSpPr/>
      </xdr:nvCxnSpPr>
      <xdr:spPr>
        <a:xfrm flipV="1">
          <a:off x="2019300" y="16786453"/>
          <a:ext cx="8890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37" name="フローチャート : 判断 236"/>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38" name="テキスト ボックス 237"/>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23533</xdr:rowOff>
    </xdr:from>
    <xdr:to>
      <xdr:col>2</xdr:col>
      <xdr:colOff>638175</xdr:colOff>
      <xdr:row>98</xdr:row>
      <xdr:rowOff>131014</xdr:rowOff>
    </xdr:to>
    <xdr:cxnSp macro="">
      <xdr:nvCxnSpPr>
        <xdr:cNvPr id="239" name="直線コネクタ 238"/>
        <xdr:cNvCxnSpPr/>
      </xdr:nvCxnSpPr>
      <xdr:spPr>
        <a:xfrm flipV="1">
          <a:off x="1130300" y="16825633"/>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0" name="フローチャート : 判断 239"/>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1" name="テキスト ボックス 240"/>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2" name="フローチャート : 判断 241"/>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3" name="テキスト ボックス 242"/>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19977</xdr:rowOff>
    </xdr:from>
    <xdr:to>
      <xdr:col>6</xdr:col>
      <xdr:colOff>561975</xdr:colOff>
      <xdr:row>97</xdr:row>
      <xdr:rowOff>121577</xdr:rowOff>
    </xdr:to>
    <xdr:sp macro="" textlink="">
      <xdr:nvSpPr>
        <xdr:cNvPr id="249" name="円/楕円 248"/>
        <xdr:cNvSpPr/>
      </xdr:nvSpPr>
      <xdr:spPr>
        <a:xfrm>
          <a:off x="45847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106354</xdr:rowOff>
    </xdr:from>
    <xdr:ext cx="534377" cy="259045"/>
    <xdr:sp macro="" textlink="">
      <xdr:nvSpPr>
        <xdr:cNvPr id="250" name="扶助費該当値テキスト"/>
        <xdr:cNvSpPr txBox="1"/>
      </xdr:nvSpPr>
      <xdr:spPr>
        <a:xfrm>
          <a:off x="4686300" y="165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75895</xdr:rowOff>
    </xdr:from>
    <xdr:to>
      <xdr:col>5</xdr:col>
      <xdr:colOff>409575</xdr:colOff>
      <xdr:row>98</xdr:row>
      <xdr:rowOff>6045</xdr:rowOff>
    </xdr:to>
    <xdr:sp macro="" textlink="">
      <xdr:nvSpPr>
        <xdr:cNvPr id="251" name="円/楕円 250"/>
        <xdr:cNvSpPr/>
      </xdr:nvSpPr>
      <xdr:spPr>
        <a:xfrm>
          <a:off x="3746500" y="16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168622</xdr:rowOff>
    </xdr:from>
    <xdr:ext cx="534377" cy="259045"/>
    <xdr:sp macro="" textlink="">
      <xdr:nvSpPr>
        <xdr:cNvPr id="252" name="テキスト ボックス 251"/>
        <xdr:cNvSpPr txBox="1"/>
      </xdr:nvSpPr>
      <xdr:spPr>
        <a:xfrm>
          <a:off x="3530111" y="16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105003</xdr:rowOff>
    </xdr:from>
    <xdr:to>
      <xdr:col>4</xdr:col>
      <xdr:colOff>206375</xdr:colOff>
      <xdr:row>98</xdr:row>
      <xdr:rowOff>35153</xdr:rowOff>
    </xdr:to>
    <xdr:sp macro="" textlink="">
      <xdr:nvSpPr>
        <xdr:cNvPr id="253" name="円/楕円 252"/>
        <xdr:cNvSpPr/>
      </xdr:nvSpPr>
      <xdr:spPr>
        <a:xfrm>
          <a:off x="2857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26280</xdr:rowOff>
    </xdr:from>
    <xdr:ext cx="534377" cy="259045"/>
    <xdr:sp macro="" textlink="">
      <xdr:nvSpPr>
        <xdr:cNvPr id="254" name="テキスト ボックス 253"/>
        <xdr:cNvSpPr txBox="1"/>
      </xdr:nvSpPr>
      <xdr:spPr>
        <a:xfrm>
          <a:off x="2641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144183</xdr:rowOff>
    </xdr:from>
    <xdr:to>
      <xdr:col>3</xdr:col>
      <xdr:colOff>3175</xdr:colOff>
      <xdr:row>98</xdr:row>
      <xdr:rowOff>74333</xdr:rowOff>
    </xdr:to>
    <xdr:sp macro="" textlink="">
      <xdr:nvSpPr>
        <xdr:cNvPr id="255" name="円/楕円 254"/>
        <xdr:cNvSpPr/>
      </xdr:nvSpPr>
      <xdr:spPr>
        <a:xfrm>
          <a:off x="1968500" y="167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65460</xdr:rowOff>
    </xdr:from>
    <xdr:ext cx="534377" cy="259045"/>
    <xdr:sp macro="" textlink="">
      <xdr:nvSpPr>
        <xdr:cNvPr id="256" name="テキスト ボックス 255"/>
        <xdr:cNvSpPr txBox="1"/>
      </xdr:nvSpPr>
      <xdr:spPr>
        <a:xfrm>
          <a:off x="1752111" y="168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80214</xdr:rowOff>
    </xdr:from>
    <xdr:to>
      <xdr:col>1</xdr:col>
      <xdr:colOff>485775</xdr:colOff>
      <xdr:row>99</xdr:row>
      <xdr:rowOff>10364</xdr:rowOff>
    </xdr:to>
    <xdr:sp macro="" textlink="">
      <xdr:nvSpPr>
        <xdr:cNvPr id="257" name="円/楕円 256"/>
        <xdr:cNvSpPr/>
      </xdr:nvSpPr>
      <xdr:spPr>
        <a:xfrm>
          <a:off x="1079500" y="16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1491</xdr:rowOff>
    </xdr:from>
    <xdr:ext cx="534377" cy="259045"/>
    <xdr:sp macro="" textlink="">
      <xdr:nvSpPr>
        <xdr:cNvPr id="258" name="テキスト ボックス 257"/>
        <xdr:cNvSpPr txBox="1"/>
      </xdr:nvSpPr>
      <xdr:spPr>
        <a:xfrm>
          <a:off x="863111" y="169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2" name="直線コネクタ 281"/>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3"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4" name="直線コネクタ 283"/>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5"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6" name="直線コネクタ 285"/>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73622</xdr:rowOff>
    </xdr:from>
    <xdr:to>
      <xdr:col>15</xdr:col>
      <xdr:colOff>180975</xdr:colOff>
      <xdr:row>36</xdr:row>
      <xdr:rowOff>114440</xdr:rowOff>
    </xdr:to>
    <xdr:cxnSp macro="">
      <xdr:nvCxnSpPr>
        <xdr:cNvPr id="287" name="直線コネクタ 286"/>
        <xdr:cNvCxnSpPr/>
      </xdr:nvCxnSpPr>
      <xdr:spPr>
        <a:xfrm flipV="1">
          <a:off x="9639300" y="6245822"/>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88"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89" name="フローチャート : 判断 288"/>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114440</xdr:rowOff>
    </xdr:from>
    <xdr:to>
      <xdr:col>14</xdr:col>
      <xdr:colOff>28575</xdr:colOff>
      <xdr:row>36</xdr:row>
      <xdr:rowOff>116116</xdr:rowOff>
    </xdr:to>
    <xdr:cxnSp macro="">
      <xdr:nvCxnSpPr>
        <xdr:cNvPr id="290" name="直線コネクタ 289"/>
        <xdr:cNvCxnSpPr/>
      </xdr:nvCxnSpPr>
      <xdr:spPr>
        <a:xfrm flipV="1">
          <a:off x="8750300" y="628664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1" name="フローチャート : 判断 29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2" name="テキスト ボックス 291"/>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110884</xdr:rowOff>
    </xdr:from>
    <xdr:to>
      <xdr:col>12</xdr:col>
      <xdr:colOff>511175</xdr:colOff>
      <xdr:row>36</xdr:row>
      <xdr:rowOff>116116</xdr:rowOff>
    </xdr:to>
    <xdr:cxnSp macro="">
      <xdr:nvCxnSpPr>
        <xdr:cNvPr id="293" name="直線コネクタ 292"/>
        <xdr:cNvCxnSpPr/>
      </xdr:nvCxnSpPr>
      <xdr:spPr>
        <a:xfrm>
          <a:off x="7861300" y="6283084"/>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4" name="フローチャート : 判断 29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5" name="テキスト ボックス 29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110884</xdr:rowOff>
    </xdr:from>
    <xdr:to>
      <xdr:col>11</xdr:col>
      <xdr:colOff>307975</xdr:colOff>
      <xdr:row>37</xdr:row>
      <xdr:rowOff>145643</xdr:rowOff>
    </xdr:to>
    <xdr:cxnSp macro="">
      <xdr:nvCxnSpPr>
        <xdr:cNvPr id="296" name="直線コネクタ 295"/>
        <xdr:cNvCxnSpPr/>
      </xdr:nvCxnSpPr>
      <xdr:spPr>
        <a:xfrm flipV="1">
          <a:off x="6972300" y="6283084"/>
          <a:ext cx="889000" cy="20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7" name="フローチャート : 判断 29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298" name="テキスト ボックス 29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299" name="フローチャート : 判断 29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0" name="テキスト ボックス 29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22822</xdr:rowOff>
    </xdr:from>
    <xdr:to>
      <xdr:col>15</xdr:col>
      <xdr:colOff>231775</xdr:colOff>
      <xdr:row>36</xdr:row>
      <xdr:rowOff>124422</xdr:rowOff>
    </xdr:to>
    <xdr:sp macro="" textlink="">
      <xdr:nvSpPr>
        <xdr:cNvPr id="306" name="円/楕円 305"/>
        <xdr:cNvSpPr/>
      </xdr:nvSpPr>
      <xdr:spPr>
        <a:xfrm>
          <a:off x="10426700" y="61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45699</xdr:rowOff>
    </xdr:from>
    <xdr:ext cx="534377" cy="259045"/>
    <xdr:sp macro="" textlink="">
      <xdr:nvSpPr>
        <xdr:cNvPr id="307" name="補助費等該当値テキスト"/>
        <xdr:cNvSpPr txBox="1"/>
      </xdr:nvSpPr>
      <xdr:spPr>
        <a:xfrm>
          <a:off x="10528300" y="60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63640</xdr:rowOff>
    </xdr:from>
    <xdr:to>
      <xdr:col>14</xdr:col>
      <xdr:colOff>79375</xdr:colOff>
      <xdr:row>36</xdr:row>
      <xdr:rowOff>165240</xdr:rowOff>
    </xdr:to>
    <xdr:sp macro="" textlink="">
      <xdr:nvSpPr>
        <xdr:cNvPr id="308" name="円/楕円 307"/>
        <xdr:cNvSpPr/>
      </xdr:nvSpPr>
      <xdr:spPr>
        <a:xfrm>
          <a:off x="95885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156367</xdr:rowOff>
    </xdr:from>
    <xdr:ext cx="534377" cy="259045"/>
    <xdr:sp macro="" textlink="">
      <xdr:nvSpPr>
        <xdr:cNvPr id="309" name="テキスト ボックス 308"/>
        <xdr:cNvSpPr txBox="1"/>
      </xdr:nvSpPr>
      <xdr:spPr>
        <a:xfrm>
          <a:off x="9372111"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65316</xdr:rowOff>
    </xdr:from>
    <xdr:to>
      <xdr:col>12</xdr:col>
      <xdr:colOff>561975</xdr:colOff>
      <xdr:row>36</xdr:row>
      <xdr:rowOff>166916</xdr:rowOff>
    </xdr:to>
    <xdr:sp macro="" textlink="">
      <xdr:nvSpPr>
        <xdr:cNvPr id="310" name="円/楕円 309"/>
        <xdr:cNvSpPr/>
      </xdr:nvSpPr>
      <xdr:spPr>
        <a:xfrm>
          <a:off x="8699500" y="62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158043</xdr:rowOff>
    </xdr:from>
    <xdr:ext cx="534377" cy="259045"/>
    <xdr:sp macro="" textlink="">
      <xdr:nvSpPr>
        <xdr:cNvPr id="311" name="テキスト ボックス 310"/>
        <xdr:cNvSpPr txBox="1"/>
      </xdr:nvSpPr>
      <xdr:spPr>
        <a:xfrm>
          <a:off x="8483111" y="63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60084</xdr:rowOff>
    </xdr:from>
    <xdr:to>
      <xdr:col>11</xdr:col>
      <xdr:colOff>358775</xdr:colOff>
      <xdr:row>36</xdr:row>
      <xdr:rowOff>161684</xdr:rowOff>
    </xdr:to>
    <xdr:sp macro="" textlink="">
      <xdr:nvSpPr>
        <xdr:cNvPr id="312" name="円/楕円 311"/>
        <xdr:cNvSpPr/>
      </xdr:nvSpPr>
      <xdr:spPr>
        <a:xfrm>
          <a:off x="7810500" y="62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152811</xdr:rowOff>
    </xdr:from>
    <xdr:ext cx="534377" cy="259045"/>
    <xdr:sp macro="" textlink="">
      <xdr:nvSpPr>
        <xdr:cNvPr id="313" name="テキスト ボックス 312"/>
        <xdr:cNvSpPr txBox="1"/>
      </xdr:nvSpPr>
      <xdr:spPr>
        <a:xfrm>
          <a:off x="7594111" y="63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94843</xdr:rowOff>
    </xdr:from>
    <xdr:to>
      <xdr:col>10</xdr:col>
      <xdr:colOff>155575</xdr:colOff>
      <xdr:row>38</xdr:row>
      <xdr:rowOff>24994</xdr:rowOff>
    </xdr:to>
    <xdr:sp macro="" textlink="">
      <xdr:nvSpPr>
        <xdr:cNvPr id="314" name="円/楕円 313"/>
        <xdr:cNvSpPr/>
      </xdr:nvSpPr>
      <xdr:spPr>
        <a:xfrm>
          <a:off x="6921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16121</xdr:rowOff>
    </xdr:from>
    <xdr:ext cx="534377" cy="259045"/>
    <xdr:sp macro="" textlink="">
      <xdr:nvSpPr>
        <xdr:cNvPr id="315" name="テキスト ボックス 314"/>
        <xdr:cNvSpPr txBox="1"/>
      </xdr:nvSpPr>
      <xdr:spPr>
        <a:xfrm>
          <a:off x="6705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39" name="直線コネクタ 338"/>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0"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1" name="直線コネクタ 340"/>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2"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3" name="直線コネクタ 342"/>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87873</xdr:rowOff>
    </xdr:from>
    <xdr:to>
      <xdr:col>15</xdr:col>
      <xdr:colOff>180975</xdr:colOff>
      <xdr:row>58</xdr:row>
      <xdr:rowOff>126136</xdr:rowOff>
    </xdr:to>
    <xdr:cxnSp macro="">
      <xdr:nvCxnSpPr>
        <xdr:cNvPr id="344" name="直線コネクタ 343"/>
        <xdr:cNvCxnSpPr/>
      </xdr:nvCxnSpPr>
      <xdr:spPr>
        <a:xfrm flipV="1">
          <a:off x="9639300" y="10031973"/>
          <a:ext cx="8382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5"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6" name="フローチャート : 判断 345"/>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126136</xdr:rowOff>
    </xdr:from>
    <xdr:to>
      <xdr:col>14</xdr:col>
      <xdr:colOff>28575</xdr:colOff>
      <xdr:row>58</xdr:row>
      <xdr:rowOff>130559</xdr:rowOff>
    </xdr:to>
    <xdr:cxnSp macro="">
      <xdr:nvCxnSpPr>
        <xdr:cNvPr id="347" name="直線コネクタ 346"/>
        <xdr:cNvCxnSpPr/>
      </xdr:nvCxnSpPr>
      <xdr:spPr>
        <a:xfrm flipV="1">
          <a:off x="8750300" y="10070236"/>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48" name="フローチャート : 判断 347"/>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49" name="テキスト ボックス 348"/>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130559</xdr:rowOff>
    </xdr:from>
    <xdr:to>
      <xdr:col>12</xdr:col>
      <xdr:colOff>511175</xdr:colOff>
      <xdr:row>58</xdr:row>
      <xdr:rowOff>139285</xdr:rowOff>
    </xdr:to>
    <xdr:cxnSp macro="">
      <xdr:nvCxnSpPr>
        <xdr:cNvPr id="350" name="直線コネクタ 349"/>
        <xdr:cNvCxnSpPr/>
      </xdr:nvCxnSpPr>
      <xdr:spPr>
        <a:xfrm flipV="1">
          <a:off x="7861300" y="10074659"/>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1" name="フローチャート : 判断 350"/>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2" name="テキスト ボックス 351"/>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107033</xdr:rowOff>
    </xdr:from>
    <xdr:to>
      <xdr:col>11</xdr:col>
      <xdr:colOff>307975</xdr:colOff>
      <xdr:row>58</xdr:row>
      <xdr:rowOff>139285</xdr:rowOff>
    </xdr:to>
    <xdr:cxnSp macro="">
      <xdr:nvCxnSpPr>
        <xdr:cNvPr id="353" name="直線コネクタ 352"/>
        <xdr:cNvCxnSpPr/>
      </xdr:nvCxnSpPr>
      <xdr:spPr>
        <a:xfrm>
          <a:off x="6972300" y="10051133"/>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4" name="フローチャート : 判断 353"/>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5" name="テキスト ボックス 354"/>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6" name="フローチャート : 判断 355"/>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7" name="テキスト ボックス 356"/>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37073</xdr:rowOff>
    </xdr:from>
    <xdr:to>
      <xdr:col>15</xdr:col>
      <xdr:colOff>231775</xdr:colOff>
      <xdr:row>58</xdr:row>
      <xdr:rowOff>138673</xdr:rowOff>
    </xdr:to>
    <xdr:sp macro="" textlink="">
      <xdr:nvSpPr>
        <xdr:cNvPr id="363" name="円/楕円 362"/>
        <xdr:cNvSpPr/>
      </xdr:nvSpPr>
      <xdr:spPr>
        <a:xfrm>
          <a:off x="10426700" y="99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4"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75336</xdr:rowOff>
    </xdr:from>
    <xdr:to>
      <xdr:col>14</xdr:col>
      <xdr:colOff>79375</xdr:colOff>
      <xdr:row>59</xdr:row>
      <xdr:rowOff>5486</xdr:rowOff>
    </xdr:to>
    <xdr:sp macro="" textlink="">
      <xdr:nvSpPr>
        <xdr:cNvPr id="365" name="円/楕円 364"/>
        <xdr:cNvSpPr/>
      </xdr:nvSpPr>
      <xdr:spPr>
        <a:xfrm>
          <a:off x="95885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168063</xdr:rowOff>
    </xdr:from>
    <xdr:ext cx="534377" cy="259045"/>
    <xdr:sp macro="" textlink="">
      <xdr:nvSpPr>
        <xdr:cNvPr id="366" name="テキスト ボックス 365"/>
        <xdr:cNvSpPr txBox="1"/>
      </xdr:nvSpPr>
      <xdr:spPr>
        <a:xfrm>
          <a:off x="9372111" y="101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79759</xdr:rowOff>
    </xdr:from>
    <xdr:to>
      <xdr:col>12</xdr:col>
      <xdr:colOff>561975</xdr:colOff>
      <xdr:row>59</xdr:row>
      <xdr:rowOff>9909</xdr:rowOff>
    </xdr:to>
    <xdr:sp macro="" textlink="">
      <xdr:nvSpPr>
        <xdr:cNvPr id="367" name="円/楕円 366"/>
        <xdr:cNvSpPr/>
      </xdr:nvSpPr>
      <xdr:spPr>
        <a:xfrm>
          <a:off x="8699500" y="10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1036</xdr:rowOff>
    </xdr:from>
    <xdr:ext cx="534377" cy="259045"/>
    <xdr:sp macro="" textlink="">
      <xdr:nvSpPr>
        <xdr:cNvPr id="368" name="テキスト ボックス 367"/>
        <xdr:cNvSpPr txBox="1"/>
      </xdr:nvSpPr>
      <xdr:spPr>
        <a:xfrm>
          <a:off x="8483111" y="10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88485</xdr:rowOff>
    </xdr:from>
    <xdr:to>
      <xdr:col>11</xdr:col>
      <xdr:colOff>358775</xdr:colOff>
      <xdr:row>59</xdr:row>
      <xdr:rowOff>18635</xdr:rowOff>
    </xdr:to>
    <xdr:sp macro="" textlink="">
      <xdr:nvSpPr>
        <xdr:cNvPr id="369" name="円/楕円 368"/>
        <xdr:cNvSpPr/>
      </xdr:nvSpPr>
      <xdr:spPr>
        <a:xfrm>
          <a:off x="7810500" y="100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9762</xdr:rowOff>
    </xdr:from>
    <xdr:ext cx="534377" cy="259045"/>
    <xdr:sp macro="" textlink="">
      <xdr:nvSpPr>
        <xdr:cNvPr id="370" name="テキスト ボックス 369"/>
        <xdr:cNvSpPr txBox="1"/>
      </xdr:nvSpPr>
      <xdr:spPr>
        <a:xfrm>
          <a:off x="7594111" y="101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56233</xdr:rowOff>
    </xdr:from>
    <xdr:to>
      <xdr:col>10</xdr:col>
      <xdr:colOff>155575</xdr:colOff>
      <xdr:row>58</xdr:row>
      <xdr:rowOff>157833</xdr:rowOff>
    </xdr:to>
    <xdr:sp macro="" textlink="">
      <xdr:nvSpPr>
        <xdr:cNvPr id="371" name="円/楕円 370"/>
        <xdr:cNvSpPr/>
      </xdr:nvSpPr>
      <xdr:spPr>
        <a:xfrm>
          <a:off x="6921500" y="10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148960</xdr:rowOff>
    </xdr:from>
    <xdr:ext cx="534377" cy="259045"/>
    <xdr:sp macro="" textlink="">
      <xdr:nvSpPr>
        <xdr:cNvPr id="372" name="テキスト ボックス 371"/>
        <xdr:cNvSpPr txBox="1"/>
      </xdr:nvSpPr>
      <xdr:spPr>
        <a:xfrm>
          <a:off x="6705111" y="100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2" name="直線コネクタ 391"/>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5"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6" name="直線コネクタ 395"/>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83614</xdr:rowOff>
    </xdr:from>
    <xdr:to>
      <xdr:col>15</xdr:col>
      <xdr:colOff>180975</xdr:colOff>
      <xdr:row>77</xdr:row>
      <xdr:rowOff>144980</xdr:rowOff>
    </xdr:to>
    <xdr:cxnSp macro="">
      <xdr:nvCxnSpPr>
        <xdr:cNvPr id="397" name="直線コネクタ 396"/>
        <xdr:cNvCxnSpPr/>
      </xdr:nvCxnSpPr>
      <xdr:spPr>
        <a:xfrm flipV="1">
          <a:off x="9639300" y="13285264"/>
          <a:ext cx="8382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398"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399" name="フローチャート : 判断 398"/>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136111</xdr:rowOff>
    </xdr:from>
    <xdr:to>
      <xdr:col>14</xdr:col>
      <xdr:colOff>28575</xdr:colOff>
      <xdr:row>77</xdr:row>
      <xdr:rowOff>144980</xdr:rowOff>
    </xdr:to>
    <xdr:cxnSp macro="">
      <xdr:nvCxnSpPr>
        <xdr:cNvPr id="400" name="直線コネクタ 399"/>
        <xdr:cNvCxnSpPr/>
      </xdr:nvCxnSpPr>
      <xdr:spPr>
        <a:xfrm>
          <a:off x="8750300" y="1333776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1" name="フローチャート : 判断 400"/>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2" name="テキスト ボックス 401"/>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3" name="フローチャート : 判断 402"/>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4" name="テキスト ボックス 403"/>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32814</xdr:rowOff>
    </xdr:from>
    <xdr:to>
      <xdr:col>15</xdr:col>
      <xdr:colOff>231775</xdr:colOff>
      <xdr:row>77</xdr:row>
      <xdr:rowOff>134414</xdr:rowOff>
    </xdr:to>
    <xdr:sp macro="" textlink="">
      <xdr:nvSpPr>
        <xdr:cNvPr id="410" name="円/楕円 409"/>
        <xdr:cNvSpPr/>
      </xdr:nvSpPr>
      <xdr:spPr>
        <a:xfrm>
          <a:off x="10426700" y="132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163641</xdr:rowOff>
    </xdr:from>
    <xdr:ext cx="534377" cy="259045"/>
    <xdr:sp macro="" textlink="">
      <xdr:nvSpPr>
        <xdr:cNvPr id="411" name="普通建設事業費 （ うち新規整備　）該当値テキスト"/>
        <xdr:cNvSpPr txBox="1"/>
      </xdr:nvSpPr>
      <xdr:spPr>
        <a:xfrm>
          <a:off x="10528300" y="130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94180</xdr:rowOff>
    </xdr:from>
    <xdr:to>
      <xdr:col>14</xdr:col>
      <xdr:colOff>79375</xdr:colOff>
      <xdr:row>78</xdr:row>
      <xdr:rowOff>24330</xdr:rowOff>
    </xdr:to>
    <xdr:sp macro="" textlink="">
      <xdr:nvSpPr>
        <xdr:cNvPr id="412" name="円/楕円 411"/>
        <xdr:cNvSpPr/>
      </xdr:nvSpPr>
      <xdr:spPr>
        <a:xfrm>
          <a:off x="9588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15457</xdr:rowOff>
    </xdr:from>
    <xdr:ext cx="469744" cy="259045"/>
    <xdr:sp macro="" textlink="">
      <xdr:nvSpPr>
        <xdr:cNvPr id="413" name="テキスト ボックス 412"/>
        <xdr:cNvSpPr txBox="1"/>
      </xdr:nvSpPr>
      <xdr:spPr>
        <a:xfrm>
          <a:off x="9404427" y="1338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85311</xdr:rowOff>
    </xdr:from>
    <xdr:to>
      <xdr:col>12</xdr:col>
      <xdr:colOff>561975</xdr:colOff>
      <xdr:row>78</xdr:row>
      <xdr:rowOff>15461</xdr:rowOff>
    </xdr:to>
    <xdr:sp macro="" textlink="">
      <xdr:nvSpPr>
        <xdr:cNvPr id="414" name="円/楕円 413"/>
        <xdr:cNvSpPr/>
      </xdr:nvSpPr>
      <xdr:spPr>
        <a:xfrm>
          <a:off x="8699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6588</xdr:rowOff>
    </xdr:from>
    <xdr:ext cx="534377" cy="259045"/>
    <xdr:sp macro="" textlink="">
      <xdr:nvSpPr>
        <xdr:cNvPr id="415" name="テキスト ボックス 414"/>
        <xdr:cNvSpPr txBox="1"/>
      </xdr:nvSpPr>
      <xdr:spPr>
        <a:xfrm>
          <a:off x="8483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7" name="テキスト ボックス 42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39" name="直線コネクタ 438"/>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0"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1" name="直線コネクタ 440"/>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2"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3" name="直線コネクタ 442"/>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47765</xdr:rowOff>
    </xdr:from>
    <xdr:to>
      <xdr:col>15</xdr:col>
      <xdr:colOff>180975</xdr:colOff>
      <xdr:row>98</xdr:row>
      <xdr:rowOff>165018</xdr:rowOff>
    </xdr:to>
    <xdr:cxnSp macro="">
      <xdr:nvCxnSpPr>
        <xdr:cNvPr id="444" name="直線コネクタ 443"/>
        <xdr:cNvCxnSpPr/>
      </xdr:nvCxnSpPr>
      <xdr:spPr>
        <a:xfrm flipV="1">
          <a:off x="9639300" y="16849865"/>
          <a:ext cx="8382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5"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6" name="フローチャート : 判断 445"/>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111868</xdr:rowOff>
    </xdr:from>
    <xdr:to>
      <xdr:col>14</xdr:col>
      <xdr:colOff>28575</xdr:colOff>
      <xdr:row>98</xdr:row>
      <xdr:rowOff>165018</xdr:rowOff>
    </xdr:to>
    <xdr:cxnSp macro="">
      <xdr:nvCxnSpPr>
        <xdr:cNvPr id="447" name="直線コネクタ 446"/>
        <xdr:cNvCxnSpPr/>
      </xdr:nvCxnSpPr>
      <xdr:spPr>
        <a:xfrm>
          <a:off x="8750300" y="16913968"/>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48" name="フローチャート : 判断 447"/>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49" name="テキスト ボックス 448"/>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0" name="フローチャート : 判断 449"/>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1" name="テキスト ボックス 450"/>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168415</xdr:rowOff>
    </xdr:from>
    <xdr:to>
      <xdr:col>15</xdr:col>
      <xdr:colOff>231775</xdr:colOff>
      <xdr:row>98</xdr:row>
      <xdr:rowOff>98565</xdr:rowOff>
    </xdr:to>
    <xdr:sp macro="" textlink="">
      <xdr:nvSpPr>
        <xdr:cNvPr id="457" name="円/楕円 456"/>
        <xdr:cNvSpPr/>
      </xdr:nvSpPr>
      <xdr:spPr>
        <a:xfrm>
          <a:off x="10426700" y="167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146842</xdr:rowOff>
    </xdr:from>
    <xdr:ext cx="469744" cy="259045"/>
    <xdr:sp macro="" textlink="">
      <xdr:nvSpPr>
        <xdr:cNvPr id="458" name="普通建設事業費 （ うち更新整備　）該当値テキスト"/>
        <xdr:cNvSpPr txBox="1"/>
      </xdr:nvSpPr>
      <xdr:spPr>
        <a:xfrm>
          <a:off x="10528300" y="167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114218</xdr:rowOff>
    </xdr:from>
    <xdr:to>
      <xdr:col>14</xdr:col>
      <xdr:colOff>79375</xdr:colOff>
      <xdr:row>99</xdr:row>
      <xdr:rowOff>44368</xdr:rowOff>
    </xdr:to>
    <xdr:sp macro="" textlink="">
      <xdr:nvSpPr>
        <xdr:cNvPr id="459" name="円/楕円 458"/>
        <xdr:cNvSpPr/>
      </xdr:nvSpPr>
      <xdr:spPr>
        <a:xfrm>
          <a:off x="9588500" y="16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35495</xdr:rowOff>
    </xdr:from>
    <xdr:ext cx="469744" cy="259045"/>
    <xdr:sp macro="" textlink="">
      <xdr:nvSpPr>
        <xdr:cNvPr id="460" name="テキスト ボックス 459"/>
        <xdr:cNvSpPr txBox="1"/>
      </xdr:nvSpPr>
      <xdr:spPr>
        <a:xfrm>
          <a:off x="9404427" y="170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61068</xdr:rowOff>
    </xdr:from>
    <xdr:to>
      <xdr:col>12</xdr:col>
      <xdr:colOff>561975</xdr:colOff>
      <xdr:row>98</xdr:row>
      <xdr:rowOff>162668</xdr:rowOff>
    </xdr:to>
    <xdr:sp macro="" textlink="">
      <xdr:nvSpPr>
        <xdr:cNvPr id="461" name="円/楕円 460"/>
        <xdr:cNvSpPr/>
      </xdr:nvSpPr>
      <xdr:spPr>
        <a:xfrm>
          <a:off x="8699500" y="168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153795</xdr:rowOff>
    </xdr:from>
    <xdr:ext cx="469744" cy="259045"/>
    <xdr:sp macro="" textlink="">
      <xdr:nvSpPr>
        <xdr:cNvPr id="462" name="テキスト ボックス 461"/>
        <xdr:cNvSpPr txBox="1"/>
      </xdr:nvSpPr>
      <xdr:spPr>
        <a:xfrm>
          <a:off x="8515427" y="169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4" name="直線コネクタ 483"/>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5"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7"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88" name="直線コネクタ 487"/>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0"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1" name="フローチャート : 判断 490"/>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3" name="フローチャート : 判断 492"/>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4" name="テキスト ボックス 493"/>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6" name="フローチャート : 判断 495"/>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7" name="テキスト ボックス 496"/>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8" name="直線コネクタ 49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499" name="フローチャート : 判断 498"/>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0" name="テキスト ボックス 499"/>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1" name="フローチャート : 判断 500"/>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2" name="テキスト ボックス 501"/>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09"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6" name="円/楕円 51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7" name="テキスト ボックス 516"/>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7" name="直線コネクタ 57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8" name="テキスト ボックス 57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9" name="直線コネクタ 57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0" name="テキスト ボックス 57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1" name="直線コネクタ 58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2" name="テキスト ボックス 58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5" name="直線コネクタ 58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6" name="テキスト ボックス 58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7" name="直線コネクタ 58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8" name="テキスト ボックス 58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9" name="直線コネクタ 58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0" name="テキスト ボックス 58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4" name="直線コネクタ 593"/>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5"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6" name="直線コネクタ 595"/>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7"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598" name="直線コネクタ 597"/>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115368</xdr:rowOff>
    </xdr:from>
    <xdr:to>
      <xdr:col>23</xdr:col>
      <xdr:colOff>517525</xdr:colOff>
      <xdr:row>77</xdr:row>
      <xdr:rowOff>139114</xdr:rowOff>
    </xdr:to>
    <xdr:cxnSp macro="">
      <xdr:nvCxnSpPr>
        <xdr:cNvPr id="599" name="直線コネクタ 598"/>
        <xdr:cNvCxnSpPr/>
      </xdr:nvCxnSpPr>
      <xdr:spPr>
        <a:xfrm flipV="1">
          <a:off x="15481300" y="13317018"/>
          <a:ext cx="8382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0"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1" name="フローチャート : 判断 600"/>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116839</xdr:rowOff>
    </xdr:from>
    <xdr:to>
      <xdr:col>22</xdr:col>
      <xdr:colOff>365125</xdr:colOff>
      <xdr:row>77</xdr:row>
      <xdr:rowOff>139114</xdr:rowOff>
    </xdr:to>
    <xdr:cxnSp macro="">
      <xdr:nvCxnSpPr>
        <xdr:cNvPr id="602" name="直線コネクタ 601"/>
        <xdr:cNvCxnSpPr/>
      </xdr:nvCxnSpPr>
      <xdr:spPr>
        <a:xfrm>
          <a:off x="14592300" y="13318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3" name="フローチャート : 判断 602"/>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4" name="テキスト ボックス 603"/>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116839</xdr:rowOff>
    </xdr:from>
    <xdr:to>
      <xdr:col>21</xdr:col>
      <xdr:colOff>161925</xdr:colOff>
      <xdr:row>77</xdr:row>
      <xdr:rowOff>119726</xdr:rowOff>
    </xdr:to>
    <xdr:cxnSp macro="">
      <xdr:nvCxnSpPr>
        <xdr:cNvPr id="605" name="直線コネクタ 604"/>
        <xdr:cNvCxnSpPr/>
      </xdr:nvCxnSpPr>
      <xdr:spPr>
        <a:xfrm flipV="1">
          <a:off x="13703300" y="13318489"/>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6" name="フローチャート : 判断 605"/>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7" name="テキスト ボックス 606"/>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117611</xdr:rowOff>
    </xdr:from>
    <xdr:to>
      <xdr:col>19</xdr:col>
      <xdr:colOff>644525</xdr:colOff>
      <xdr:row>77</xdr:row>
      <xdr:rowOff>119726</xdr:rowOff>
    </xdr:to>
    <xdr:cxnSp macro="">
      <xdr:nvCxnSpPr>
        <xdr:cNvPr id="608" name="直線コネクタ 607"/>
        <xdr:cNvCxnSpPr/>
      </xdr:nvCxnSpPr>
      <xdr:spPr>
        <a:xfrm>
          <a:off x="12814300" y="1331926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09" name="フローチャート : 判断 608"/>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0" name="テキスト ボックス 609"/>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1" name="フローチャート : 判断 610"/>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2" name="テキスト ボックス 611"/>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64568</xdr:rowOff>
    </xdr:from>
    <xdr:to>
      <xdr:col>23</xdr:col>
      <xdr:colOff>568325</xdr:colOff>
      <xdr:row>77</xdr:row>
      <xdr:rowOff>166168</xdr:rowOff>
    </xdr:to>
    <xdr:sp macro="" textlink="">
      <xdr:nvSpPr>
        <xdr:cNvPr id="618" name="円/楕円 617"/>
        <xdr:cNvSpPr/>
      </xdr:nvSpPr>
      <xdr:spPr>
        <a:xfrm>
          <a:off x="16268700" y="132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42995</xdr:rowOff>
    </xdr:from>
    <xdr:ext cx="534377" cy="259045"/>
    <xdr:sp macro="" textlink="">
      <xdr:nvSpPr>
        <xdr:cNvPr id="619" name="公債費該当値テキスト"/>
        <xdr:cNvSpPr txBox="1"/>
      </xdr:nvSpPr>
      <xdr:spPr>
        <a:xfrm>
          <a:off x="16370300" y="132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88314</xdr:rowOff>
    </xdr:from>
    <xdr:to>
      <xdr:col>22</xdr:col>
      <xdr:colOff>415925</xdr:colOff>
      <xdr:row>78</xdr:row>
      <xdr:rowOff>18464</xdr:rowOff>
    </xdr:to>
    <xdr:sp macro="" textlink="">
      <xdr:nvSpPr>
        <xdr:cNvPr id="620" name="円/楕円 619"/>
        <xdr:cNvSpPr/>
      </xdr:nvSpPr>
      <xdr:spPr>
        <a:xfrm>
          <a:off x="15430500" y="132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9591</xdr:rowOff>
    </xdr:from>
    <xdr:ext cx="534377" cy="259045"/>
    <xdr:sp macro="" textlink="">
      <xdr:nvSpPr>
        <xdr:cNvPr id="621" name="テキスト ボックス 620"/>
        <xdr:cNvSpPr txBox="1"/>
      </xdr:nvSpPr>
      <xdr:spPr>
        <a:xfrm>
          <a:off x="15214111" y="1338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66039</xdr:rowOff>
    </xdr:from>
    <xdr:to>
      <xdr:col>21</xdr:col>
      <xdr:colOff>212725</xdr:colOff>
      <xdr:row>77</xdr:row>
      <xdr:rowOff>167639</xdr:rowOff>
    </xdr:to>
    <xdr:sp macro="" textlink="">
      <xdr:nvSpPr>
        <xdr:cNvPr id="622" name="円/楕円 621"/>
        <xdr:cNvSpPr/>
      </xdr:nvSpPr>
      <xdr:spPr>
        <a:xfrm>
          <a:off x="14541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158766</xdr:rowOff>
    </xdr:from>
    <xdr:ext cx="534377" cy="259045"/>
    <xdr:sp macro="" textlink="">
      <xdr:nvSpPr>
        <xdr:cNvPr id="623" name="テキスト ボックス 622"/>
        <xdr:cNvSpPr txBox="1"/>
      </xdr:nvSpPr>
      <xdr:spPr>
        <a:xfrm>
          <a:off x="14325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68926</xdr:rowOff>
    </xdr:from>
    <xdr:to>
      <xdr:col>20</xdr:col>
      <xdr:colOff>9525</xdr:colOff>
      <xdr:row>77</xdr:row>
      <xdr:rowOff>170526</xdr:rowOff>
    </xdr:to>
    <xdr:sp macro="" textlink="">
      <xdr:nvSpPr>
        <xdr:cNvPr id="624" name="円/楕円 623"/>
        <xdr:cNvSpPr/>
      </xdr:nvSpPr>
      <xdr:spPr>
        <a:xfrm>
          <a:off x="13652500" y="132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161653</xdr:rowOff>
    </xdr:from>
    <xdr:ext cx="534377" cy="259045"/>
    <xdr:sp macro="" textlink="">
      <xdr:nvSpPr>
        <xdr:cNvPr id="625" name="テキスト ボックス 624"/>
        <xdr:cNvSpPr txBox="1"/>
      </xdr:nvSpPr>
      <xdr:spPr>
        <a:xfrm>
          <a:off x="13436111" y="133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66811</xdr:rowOff>
    </xdr:from>
    <xdr:to>
      <xdr:col>18</xdr:col>
      <xdr:colOff>492125</xdr:colOff>
      <xdr:row>77</xdr:row>
      <xdr:rowOff>168411</xdr:rowOff>
    </xdr:to>
    <xdr:sp macro="" textlink="">
      <xdr:nvSpPr>
        <xdr:cNvPr id="626" name="円/楕円 625"/>
        <xdr:cNvSpPr/>
      </xdr:nvSpPr>
      <xdr:spPr>
        <a:xfrm>
          <a:off x="12763500" y="132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159538</xdr:rowOff>
    </xdr:from>
    <xdr:ext cx="534377" cy="259045"/>
    <xdr:sp macro="" textlink="">
      <xdr:nvSpPr>
        <xdr:cNvPr id="627" name="テキスト ボックス 626"/>
        <xdr:cNvSpPr txBox="1"/>
      </xdr:nvSpPr>
      <xdr:spPr>
        <a:xfrm>
          <a:off x="12547111" y="133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3" name="テキスト ボックス 64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5" name="テキスト ボックス 64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49" name="直線コネクタ 648"/>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0"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1" name="直線コネクタ 650"/>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2"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3" name="直線コネクタ 652"/>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119354</xdr:rowOff>
    </xdr:from>
    <xdr:to>
      <xdr:col>23</xdr:col>
      <xdr:colOff>517525</xdr:colOff>
      <xdr:row>98</xdr:row>
      <xdr:rowOff>135677</xdr:rowOff>
    </xdr:to>
    <xdr:cxnSp macro="">
      <xdr:nvCxnSpPr>
        <xdr:cNvPr id="654" name="直線コネクタ 653"/>
        <xdr:cNvCxnSpPr/>
      </xdr:nvCxnSpPr>
      <xdr:spPr>
        <a:xfrm>
          <a:off x="15481300" y="16921454"/>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5"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6" name="フローチャート : 判断 655"/>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101195</xdr:rowOff>
    </xdr:from>
    <xdr:to>
      <xdr:col>22</xdr:col>
      <xdr:colOff>365125</xdr:colOff>
      <xdr:row>98</xdr:row>
      <xdr:rowOff>119354</xdr:rowOff>
    </xdr:to>
    <xdr:cxnSp macro="">
      <xdr:nvCxnSpPr>
        <xdr:cNvPr id="657" name="直線コネクタ 656"/>
        <xdr:cNvCxnSpPr/>
      </xdr:nvCxnSpPr>
      <xdr:spPr>
        <a:xfrm>
          <a:off x="14592300" y="16903295"/>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58" name="フローチャート : 判断 657"/>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59" name="テキスト ボックス 658"/>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58858</xdr:rowOff>
    </xdr:from>
    <xdr:to>
      <xdr:col>21</xdr:col>
      <xdr:colOff>161925</xdr:colOff>
      <xdr:row>98</xdr:row>
      <xdr:rowOff>101195</xdr:rowOff>
    </xdr:to>
    <xdr:cxnSp macro="">
      <xdr:nvCxnSpPr>
        <xdr:cNvPr id="660" name="直線コネクタ 659"/>
        <xdr:cNvCxnSpPr/>
      </xdr:nvCxnSpPr>
      <xdr:spPr>
        <a:xfrm>
          <a:off x="13703300" y="16860958"/>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1" name="フローチャート : 判断 660"/>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2" name="テキスト ボックス 661"/>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58858</xdr:rowOff>
    </xdr:from>
    <xdr:to>
      <xdr:col>19</xdr:col>
      <xdr:colOff>644525</xdr:colOff>
      <xdr:row>98</xdr:row>
      <xdr:rowOff>114782</xdr:rowOff>
    </xdr:to>
    <xdr:cxnSp macro="">
      <xdr:nvCxnSpPr>
        <xdr:cNvPr id="663" name="直線コネクタ 662"/>
        <xdr:cNvCxnSpPr/>
      </xdr:nvCxnSpPr>
      <xdr:spPr>
        <a:xfrm flipV="1">
          <a:off x="12814300" y="16860958"/>
          <a:ext cx="889000" cy="5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4" name="フローチャート : 判断 663"/>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5" name="テキスト ボックス 664"/>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6" name="フローチャート : 判断 665"/>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7" name="テキスト ボックス 666"/>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84877</xdr:rowOff>
    </xdr:from>
    <xdr:to>
      <xdr:col>23</xdr:col>
      <xdr:colOff>568325</xdr:colOff>
      <xdr:row>99</xdr:row>
      <xdr:rowOff>15027</xdr:rowOff>
    </xdr:to>
    <xdr:sp macro="" textlink="">
      <xdr:nvSpPr>
        <xdr:cNvPr id="673" name="円/楕円 672"/>
        <xdr:cNvSpPr/>
      </xdr:nvSpPr>
      <xdr:spPr>
        <a:xfrm>
          <a:off x="162687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171254</xdr:rowOff>
    </xdr:from>
    <xdr:ext cx="378565" cy="259045"/>
    <xdr:sp macro="" textlink="">
      <xdr:nvSpPr>
        <xdr:cNvPr id="674" name="積立金該当値テキスト"/>
        <xdr:cNvSpPr txBox="1"/>
      </xdr:nvSpPr>
      <xdr:spPr>
        <a:xfrm>
          <a:off x="16370300" y="1680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68554</xdr:rowOff>
    </xdr:from>
    <xdr:to>
      <xdr:col>22</xdr:col>
      <xdr:colOff>415925</xdr:colOff>
      <xdr:row>98</xdr:row>
      <xdr:rowOff>170154</xdr:rowOff>
    </xdr:to>
    <xdr:sp macro="" textlink="">
      <xdr:nvSpPr>
        <xdr:cNvPr id="675" name="円/楕円 674"/>
        <xdr:cNvSpPr/>
      </xdr:nvSpPr>
      <xdr:spPr>
        <a:xfrm>
          <a:off x="15430500" y="168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161281</xdr:rowOff>
    </xdr:from>
    <xdr:ext cx="469744" cy="259045"/>
    <xdr:sp macro="" textlink="">
      <xdr:nvSpPr>
        <xdr:cNvPr id="676" name="テキスト ボックス 675"/>
        <xdr:cNvSpPr txBox="1"/>
      </xdr:nvSpPr>
      <xdr:spPr>
        <a:xfrm>
          <a:off x="15246427" y="169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50395</xdr:rowOff>
    </xdr:from>
    <xdr:to>
      <xdr:col>21</xdr:col>
      <xdr:colOff>212725</xdr:colOff>
      <xdr:row>98</xdr:row>
      <xdr:rowOff>151995</xdr:rowOff>
    </xdr:to>
    <xdr:sp macro="" textlink="">
      <xdr:nvSpPr>
        <xdr:cNvPr id="677" name="円/楕円 676"/>
        <xdr:cNvSpPr/>
      </xdr:nvSpPr>
      <xdr:spPr>
        <a:xfrm>
          <a:off x="14541500" y="168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143122</xdr:rowOff>
    </xdr:from>
    <xdr:ext cx="469744" cy="259045"/>
    <xdr:sp macro="" textlink="">
      <xdr:nvSpPr>
        <xdr:cNvPr id="678" name="テキスト ボックス 677"/>
        <xdr:cNvSpPr txBox="1"/>
      </xdr:nvSpPr>
      <xdr:spPr>
        <a:xfrm>
          <a:off x="14357427" y="169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8058</xdr:rowOff>
    </xdr:from>
    <xdr:to>
      <xdr:col>20</xdr:col>
      <xdr:colOff>9525</xdr:colOff>
      <xdr:row>98</xdr:row>
      <xdr:rowOff>109658</xdr:rowOff>
    </xdr:to>
    <xdr:sp macro="" textlink="">
      <xdr:nvSpPr>
        <xdr:cNvPr id="679" name="円/楕円 678"/>
        <xdr:cNvSpPr/>
      </xdr:nvSpPr>
      <xdr:spPr>
        <a:xfrm>
          <a:off x="13652500" y="168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100785</xdr:rowOff>
    </xdr:from>
    <xdr:ext cx="469744" cy="259045"/>
    <xdr:sp macro="" textlink="">
      <xdr:nvSpPr>
        <xdr:cNvPr id="680" name="テキスト ボックス 679"/>
        <xdr:cNvSpPr txBox="1"/>
      </xdr:nvSpPr>
      <xdr:spPr>
        <a:xfrm>
          <a:off x="13468427" y="169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63982</xdr:rowOff>
    </xdr:from>
    <xdr:to>
      <xdr:col>18</xdr:col>
      <xdr:colOff>492125</xdr:colOff>
      <xdr:row>98</xdr:row>
      <xdr:rowOff>165582</xdr:rowOff>
    </xdr:to>
    <xdr:sp macro="" textlink="">
      <xdr:nvSpPr>
        <xdr:cNvPr id="681" name="円/楕円 680"/>
        <xdr:cNvSpPr/>
      </xdr:nvSpPr>
      <xdr:spPr>
        <a:xfrm>
          <a:off x="12763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156709</xdr:rowOff>
    </xdr:from>
    <xdr:ext cx="469744" cy="259045"/>
    <xdr:sp macro="" textlink="">
      <xdr:nvSpPr>
        <xdr:cNvPr id="682" name="テキスト ボックス 681"/>
        <xdr:cNvSpPr txBox="1"/>
      </xdr:nvSpPr>
      <xdr:spPr>
        <a:xfrm>
          <a:off x="12579427" y="169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08" name="直線コネクタ 707"/>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1"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2" name="直線コネクタ 711"/>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4"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5" name="フローチャート : 判断 714"/>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7" name="フローチャート : 判断 716"/>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18" name="テキスト ボックス 717"/>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59146</xdr:rowOff>
    </xdr:from>
    <xdr:to>
      <xdr:col>29</xdr:col>
      <xdr:colOff>517525</xdr:colOff>
      <xdr:row>39</xdr:row>
      <xdr:rowOff>98878</xdr:rowOff>
    </xdr:to>
    <xdr:cxnSp macro="">
      <xdr:nvCxnSpPr>
        <xdr:cNvPr id="719" name="直線コネクタ 718"/>
        <xdr:cNvCxnSpPr/>
      </xdr:nvCxnSpPr>
      <xdr:spPr>
        <a:xfrm>
          <a:off x="19545300" y="6745696"/>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0" name="フローチャート : 判断 719"/>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1" name="テキスト ボックス 720"/>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59146</xdr:rowOff>
    </xdr:from>
    <xdr:to>
      <xdr:col>28</xdr:col>
      <xdr:colOff>314325</xdr:colOff>
      <xdr:row>39</xdr:row>
      <xdr:rowOff>98878</xdr:rowOff>
    </xdr:to>
    <xdr:cxnSp macro="">
      <xdr:nvCxnSpPr>
        <xdr:cNvPr id="722" name="直線コネクタ 721"/>
        <xdr:cNvCxnSpPr/>
      </xdr:nvCxnSpPr>
      <xdr:spPr>
        <a:xfrm flipV="1">
          <a:off x="18656300" y="6745696"/>
          <a:ext cx="8890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3" name="フローチャート : 判断 722"/>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4" name="テキスト ボックス 723"/>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5" name="フローチャート : 判断 724"/>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6" name="テキスト ボックス 725"/>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8346</xdr:rowOff>
    </xdr:from>
    <xdr:to>
      <xdr:col>28</xdr:col>
      <xdr:colOff>365125</xdr:colOff>
      <xdr:row>39</xdr:row>
      <xdr:rowOff>109946</xdr:rowOff>
    </xdr:to>
    <xdr:sp macro="" textlink="">
      <xdr:nvSpPr>
        <xdr:cNvPr id="738" name="円/楕円 737"/>
        <xdr:cNvSpPr/>
      </xdr:nvSpPr>
      <xdr:spPr>
        <a:xfrm>
          <a:off x="19494500" y="66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101073</xdr:rowOff>
    </xdr:from>
    <xdr:ext cx="378565" cy="259045"/>
    <xdr:sp macro="" textlink="">
      <xdr:nvSpPr>
        <xdr:cNvPr id="739" name="テキスト ボックス 738"/>
        <xdr:cNvSpPr txBox="1"/>
      </xdr:nvSpPr>
      <xdr:spPr>
        <a:xfrm>
          <a:off x="19356017"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3" name="直線コネクタ 762"/>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6"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7" name="直線コネクタ 766"/>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126716</xdr:rowOff>
    </xdr:from>
    <xdr:to>
      <xdr:col>32</xdr:col>
      <xdr:colOff>187325</xdr:colOff>
      <xdr:row>58</xdr:row>
      <xdr:rowOff>127173</xdr:rowOff>
    </xdr:to>
    <xdr:cxnSp macro="">
      <xdr:nvCxnSpPr>
        <xdr:cNvPr id="768" name="直線コネクタ 767"/>
        <xdr:cNvCxnSpPr/>
      </xdr:nvCxnSpPr>
      <xdr:spPr>
        <a:xfrm>
          <a:off x="21323300" y="100708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69"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0" name="フローチャート : 判断 769"/>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126716</xdr:rowOff>
    </xdr:from>
    <xdr:to>
      <xdr:col>31</xdr:col>
      <xdr:colOff>34925</xdr:colOff>
      <xdr:row>58</xdr:row>
      <xdr:rowOff>126807</xdr:rowOff>
    </xdr:to>
    <xdr:cxnSp macro="">
      <xdr:nvCxnSpPr>
        <xdr:cNvPr id="771" name="直線コネクタ 770"/>
        <xdr:cNvCxnSpPr/>
      </xdr:nvCxnSpPr>
      <xdr:spPr>
        <a:xfrm flipV="1">
          <a:off x="20434300" y="100708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2" name="フローチャート : 判断 771"/>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3" name="テキスト ボックス 772"/>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126807</xdr:rowOff>
    </xdr:from>
    <xdr:to>
      <xdr:col>29</xdr:col>
      <xdr:colOff>517525</xdr:colOff>
      <xdr:row>58</xdr:row>
      <xdr:rowOff>127219</xdr:rowOff>
    </xdr:to>
    <xdr:cxnSp macro="">
      <xdr:nvCxnSpPr>
        <xdr:cNvPr id="774" name="直線コネクタ 773"/>
        <xdr:cNvCxnSpPr/>
      </xdr:nvCxnSpPr>
      <xdr:spPr>
        <a:xfrm flipV="1">
          <a:off x="19545300" y="1007090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5" name="フローチャート : 判断 774"/>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6" name="テキスト ボックス 775"/>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125984</xdr:rowOff>
    </xdr:from>
    <xdr:to>
      <xdr:col>28</xdr:col>
      <xdr:colOff>314325</xdr:colOff>
      <xdr:row>58</xdr:row>
      <xdr:rowOff>127219</xdr:rowOff>
    </xdr:to>
    <xdr:cxnSp macro="">
      <xdr:nvCxnSpPr>
        <xdr:cNvPr id="777" name="直線コネクタ 776"/>
        <xdr:cNvCxnSpPr/>
      </xdr:nvCxnSpPr>
      <xdr:spPr>
        <a:xfrm>
          <a:off x="18656300" y="1007008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78" name="フローチャート : 判断 777"/>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79" name="テキスト ボックス 778"/>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0" name="フローチャート : 判断 779"/>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1" name="テキスト ボックス 780"/>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76373</xdr:rowOff>
    </xdr:from>
    <xdr:to>
      <xdr:col>32</xdr:col>
      <xdr:colOff>238125</xdr:colOff>
      <xdr:row>59</xdr:row>
      <xdr:rowOff>6523</xdr:rowOff>
    </xdr:to>
    <xdr:sp macro="" textlink="">
      <xdr:nvSpPr>
        <xdr:cNvPr id="787" name="円/楕円 786"/>
        <xdr:cNvSpPr/>
      </xdr:nvSpPr>
      <xdr:spPr>
        <a:xfrm>
          <a:off x="221107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162750</xdr:rowOff>
    </xdr:from>
    <xdr:ext cx="378565" cy="259045"/>
    <xdr:sp macro="" textlink="">
      <xdr:nvSpPr>
        <xdr:cNvPr id="788" name="貸付金該当値テキスト"/>
        <xdr:cNvSpPr txBox="1"/>
      </xdr:nvSpPr>
      <xdr:spPr>
        <a:xfrm>
          <a:off x="22212300" y="993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75916</xdr:rowOff>
    </xdr:from>
    <xdr:to>
      <xdr:col>31</xdr:col>
      <xdr:colOff>85725</xdr:colOff>
      <xdr:row>59</xdr:row>
      <xdr:rowOff>6066</xdr:rowOff>
    </xdr:to>
    <xdr:sp macro="" textlink="">
      <xdr:nvSpPr>
        <xdr:cNvPr id="789" name="円/楕円 788"/>
        <xdr:cNvSpPr/>
      </xdr:nvSpPr>
      <xdr:spPr>
        <a:xfrm>
          <a:off x="21272500" y="100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168643</xdr:rowOff>
    </xdr:from>
    <xdr:ext cx="378565" cy="259045"/>
    <xdr:sp macro="" textlink="">
      <xdr:nvSpPr>
        <xdr:cNvPr id="790" name="テキスト ボックス 789"/>
        <xdr:cNvSpPr txBox="1"/>
      </xdr:nvSpPr>
      <xdr:spPr>
        <a:xfrm>
          <a:off x="21134017" y="101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76007</xdr:rowOff>
    </xdr:from>
    <xdr:to>
      <xdr:col>29</xdr:col>
      <xdr:colOff>568325</xdr:colOff>
      <xdr:row>59</xdr:row>
      <xdr:rowOff>6157</xdr:rowOff>
    </xdr:to>
    <xdr:sp macro="" textlink="">
      <xdr:nvSpPr>
        <xdr:cNvPr id="791" name="円/楕円 790"/>
        <xdr:cNvSpPr/>
      </xdr:nvSpPr>
      <xdr:spPr>
        <a:xfrm>
          <a:off x="20383500" y="100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168734</xdr:rowOff>
    </xdr:from>
    <xdr:ext cx="378565" cy="259045"/>
    <xdr:sp macro="" textlink="">
      <xdr:nvSpPr>
        <xdr:cNvPr id="792" name="テキスト ボックス 791"/>
        <xdr:cNvSpPr txBox="1"/>
      </xdr:nvSpPr>
      <xdr:spPr>
        <a:xfrm>
          <a:off x="20245017" y="1011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76419</xdr:rowOff>
    </xdr:from>
    <xdr:to>
      <xdr:col>28</xdr:col>
      <xdr:colOff>365125</xdr:colOff>
      <xdr:row>59</xdr:row>
      <xdr:rowOff>6569</xdr:rowOff>
    </xdr:to>
    <xdr:sp macro="" textlink="">
      <xdr:nvSpPr>
        <xdr:cNvPr id="793" name="円/楕円 792"/>
        <xdr:cNvSpPr/>
      </xdr:nvSpPr>
      <xdr:spPr>
        <a:xfrm>
          <a:off x="19494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169146</xdr:rowOff>
    </xdr:from>
    <xdr:ext cx="378565" cy="259045"/>
    <xdr:sp macro="" textlink="">
      <xdr:nvSpPr>
        <xdr:cNvPr id="794" name="テキスト ボックス 793"/>
        <xdr:cNvSpPr txBox="1"/>
      </xdr:nvSpPr>
      <xdr:spPr>
        <a:xfrm>
          <a:off x="19356017" y="1011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75184</xdr:rowOff>
    </xdr:from>
    <xdr:to>
      <xdr:col>27</xdr:col>
      <xdr:colOff>161925</xdr:colOff>
      <xdr:row>59</xdr:row>
      <xdr:rowOff>5334</xdr:rowOff>
    </xdr:to>
    <xdr:sp macro="" textlink="">
      <xdr:nvSpPr>
        <xdr:cNvPr id="795" name="円/楕円 794"/>
        <xdr:cNvSpPr/>
      </xdr:nvSpPr>
      <xdr:spPr>
        <a:xfrm>
          <a:off x="18605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167911</xdr:rowOff>
    </xdr:from>
    <xdr:ext cx="378565" cy="259045"/>
    <xdr:sp macro="" textlink="">
      <xdr:nvSpPr>
        <xdr:cNvPr id="796" name="テキスト ボックス 795"/>
        <xdr:cNvSpPr txBox="1"/>
      </xdr:nvSpPr>
      <xdr:spPr>
        <a:xfrm>
          <a:off x="18467017" y="1011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3" name="直線コネクタ 822"/>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4"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5" name="直線コネクタ 824"/>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6"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7" name="直線コネクタ 826"/>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53290</xdr:rowOff>
    </xdr:from>
    <xdr:to>
      <xdr:col>32</xdr:col>
      <xdr:colOff>187325</xdr:colOff>
      <xdr:row>78</xdr:row>
      <xdr:rowOff>69960</xdr:rowOff>
    </xdr:to>
    <xdr:cxnSp macro="">
      <xdr:nvCxnSpPr>
        <xdr:cNvPr id="828" name="直線コネクタ 827"/>
        <xdr:cNvCxnSpPr/>
      </xdr:nvCxnSpPr>
      <xdr:spPr>
        <a:xfrm>
          <a:off x="21323300" y="13426390"/>
          <a:ext cx="8382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29"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0" name="フローチャート : 判断 829"/>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53290</xdr:rowOff>
    </xdr:from>
    <xdr:to>
      <xdr:col>31</xdr:col>
      <xdr:colOff>34925</xdr:colOff>
      <xdr:row>78</xdr:row>
      <xdr:rowOff>71707</xdr:rowOff>
    </xdr:to>
    <xdr:cxnSp macro="">
      <xdr:nvCxnSpPr>
        <xdr:cNvPr id="831" name="直線コネクタ 830"/>
        <xdr:cNvCxnSpPr/>
      </xdr:nvCxnSpPr>
      <xdr:spPr>
        <a:xfrm flipV="1">
          <a:off x="20434300" y="13426390"/>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2" name="フローチャート : 判断 831"/>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3" name="テキスト ボックス 832"/>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71707</xdr:rowOff>
    </xdr:from>
    <xdr:to>
      <xdr:col>29</xdr:col>
      <xdr:colOff>517525</xdr:colOff>
      <xdr:row>78</xdr:row>
      <xdr:rowOff>110897</xdr:rowOff>
    </xdr:to>
    <xdr:cxnSp macro="">
      <xdr:nvCxnSpPr>
        <xdr:cNvPr id="834" name="直線コネクタ 833"/>
        <xdr:cNvCxnSpPr/>
      </xdr:nvCxnSpPr>
      <xdr:spPr>
        <a:xfrm flipV="1">
          <a:off x="19545300" y="13444807"/>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5" name="フローチャート : 判断 834"/>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6" name="テキスト ボックス 835"/>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40585</xdr:rowOff>
    </xdr:from>
    <xdr:to>
      <xdr:col>28</xdr:col>
      <xdr:colOff>314325</xdr:colOff>
      <xdr:row>78</xdr:row>
      <xdr:rowOff>110897</xdr:rowOff>
    </xdr:to>
    <xdr:cxnSp macro="">
      <xdr:nvCxnSpPr>
        <xdr:cNvPr id="837" name="直線コネクタ 836"/>
        <xdr:cNvCxnSpPr/>
      </xdr:nvCxnSpPr>
      <xdr:spPr>
        <a:xfrm>
          <a:off x="18656300" y="13413685"/>
          <a:ext cx="8890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38" name="フローチャート : 判断 837"/>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39" name="テキスト ボックス 838"/>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0" name="フローチャート : 判断 839"/>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1" name="テキスト ボックス 840"/>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19160</xdr:rowOff>
    </xdr:from>
    <xdr:to>
      <xdr:col>32</xdr:col>
      <xdr:colOff>238125</xdr:colOff>
      <xdr:row>78</xdr:row>
      <xdr:rowOff>120760</xdr:rowOff>
    </xdr:to>
    <xdr:sp macro="" textlink="">
      <xdr:nvSpPr>
        <xdr:cNvPr id="847" name="円/楕円 846"/>
        <xdr:cNvSpPr/>
      </xdr:nvSpPr>
      <xdr:spPr>
        <a:xfrm>
          <a:off x="22110700" y="133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169037</xdr:rowOff>
    </xdr:from>
    <xdr:ext cx="534377" cy="259045"/>
    <xdr:sp macro="" textlink="">
      <xdr:nvSpPr>
        <xdr:cNvPr id="848" name="繰出金該当値テキスト"/>
        <xdr:cNvSpPr txBox="1"/>
      </xdr:nvSpPr>
      <xdr:spPr>
        <a:xfrm>
          <a:off x="22212300" y="133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2490</xdr:rowOff>
    </xdr:from>
    <xdr:to>
      <xdr:col>31</xdr:col>
      <xdr:colOff>85725</xdr:colOff>
      <xdr:row>78</xdr:row>
      <xdr:rowOff>104090</xdr:rowOff>
    </xdr:to>
    <xdr:sp macro="" textlink="">
      <xdr:nvSpPr>
        <xdr:cNvPr id="849" name="円/楕円 848"/>
        <xdr:cNvSpPr/>
      </xdr:nvSpPr>
      <xdr:spPr>
        <a:xfrm>
          <a:off x="21272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95217</xdr:rowOff>
    </xdr:from>
    <xdr:ext cx="534377" cy="259045"/>
    <xdr:sp macro="" textlink="">
      <xdr:nvSpPr>
        <xdr:cNvPr id="850" name="テキスト ボックス 849"/>
        <xdr:cNvSpPr txBox="1"/>
      </xdr:nvSpPr>
      <xdr:spPr>
        <a:xfrm>
          <a:off x="21056111" y="134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20907</xdr:rowOff>
    </xdr:from>
    <xdr:to>
      <xdr:col>29</xdr:col>
      <xdr:colOff>568325</xdr:colOff>
      <xdr:row>78</xdr:row>
      <xdr:rowOff>122507</xdr:rowOff>
    </xdr:to>
    <xdr:sp macro="" textlink="">
      <xdr:nvSpPr>
        <xdr:cNvPr id="851" name="円/楕円 850"/>
        <xdr:cNvSpPr/>
      </xdr:nvSpPr>
      <xdr:spPr>
        <a:xfrm>
          <a:off x="20383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113634</xdr:rowOff>
    </xdr:from>
    <xdr:ext cx="534377" cy="259045"/>
    <xdr:sp macro="" textlink="">
      <xdr:nvSpPr>
        <xdr:cNvPr id="852" name="テキスト ボックス 851"/>
        <xdr:cNvSpPr txBox="1"/>
      </xdr:nvSpPr>
      <xdr:spPr>
        <a:xfrm>
          <a:off x="20167111" y="134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60097</xdr:rowOff>
    </xdr:from>
    <xdr:to>
      <xdr:col>28</xdr:col>
      <xdr:colOff>365125</xdr:colOff>
      <xdr:row>78</xdr:row>
      <xdr:rowOff>161697</xdr:rowOff>
    </xdr:to>
    <xdr:sp macro="" textlink="">
      <xdr:nvSpPr>
        <xdr:cNvPr id="853" name="円/楕円 852"/>
        <xdr:cNvSpPr/>
      </xdr:nvSpPr>
      <xdr:spPr>
        <a:xfrm>
          <a:off x="19494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152824</xdr:rowOff>
    </xdr:from>
    <xdr:ext cx="534377" cy="259045"/>
    <xdr:sp macro="" textlink="">
      <xdr:nvSpPr>
        <xdr:cNvPr id="854" name="テキスト ボックス 853"/>
        <xdr:cNvSpPr txBox="1"/>
      </xdr:nvSpPr>
      <xdr:spPr>
        <a:xfrm>
          <a:off x="19278111" y="135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161235</xdr:rowOff>
    </xdr:from>
    <xdr:to>
      <xdr:col>27</xdr:col>
      <xdr:colOff>161925</xdr:colOff>
      <xdr:row>78</xdr:row>
      <xdr:rowOff>91385</xdr:rowOff>
    </xdr:to>
    <xdr:sp macro="" textlink="">
      <xdr:nvSpPr>
        <xdr:cNvPr id="855" name="円/楕円 854"/>
        <xdr:cNvSpPr/>
      </xdr:nvSpPr>
      <xdr:spPr>
        <a:xfrm>
          <a:off x="18605500" y="133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82512</xdr:rowOff>
    </xdr:from>
    <xdr:ext cx="534377" cy="259045"/>
    <xdr:sp macro="" textlink="">
      <xdr:nvSpPr>
        <xdr:cNvPr id="856" name="テキスト ボックス 855"/>
        <xdr:cNvSpPr txBox="1"/>
      </xdr:nvSpPr>
      <xdr:spPr>
        <a:xfrm>
          <a:off x="18389111" y="134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２７０，３１６円となっている。主な構成項目である人件費は、住民一人当たり４６，５６０円となっており、平成２５年度に５０，０００円台から大きく減少して以来、４０，０００円台で推移している。一方で、補助費等は平成２５年度に１０，０００円台から３０，０００円台に大きく増額している。それまでゴミ処理業務、火葬業務を一部事務組合で行っていたが、平成２５年度より新たに消防業務を一部事務組合で行うことになり、消防職員が一部事務組合に移行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52,257
51,881
24.92
14,810,539
14,125,903
557,799
9,627,776
11,372,032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6655</xdr:rowOff>
    </xdr:from>
    <xdr:to>
      <xdr:col>6</xdr:col>
      <xdr:colOff>511175</xdr:colOff>
      <xdr:row>36</xdr:row>
      <xdr:rowOff>38659</xdr:rowOff>
    </xdr:to>
    <xdr:cxnSp macro="">
      <xdr:nvCxnSpPr>
        <xdr:cNvPr id="59" name="直線コネクタ 58"/>
        <xdr:cNvCxnSpPr/>
      </xdr:nvCxnSpPr>
      <xdr:spPr>
        <a:xfrm>
          <a:off x="3797300" y="617885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6655</xdr:rowOff>
    </xdr:from>
    <xdr:to>
      <xdr:col>5</xdr:col>
      <xdr:colOff>358775</xdr:colOff>
      <xdr:row>36</xdr:row>
      <xdr:rowOff>149758</xdr:rowOff>
    </xdr:to>
    <xdr:cxnSp macro="">
      <xdr:nvCxnSpPr>
        <xdr:cNvPr id="62" name="直線コネクタ 61"/>
        <xdr:cNvCxnSpPr/>
      </xdr:nvCxnSpPr>
      <xdr:spPr>
        <a:xfrm flipV="1">
          <a:off x="2908300" y="6178855"/>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149758</xdr:rowOff>
    </xdr:from>
    <xdr:to>
      <xdr:col>4</xdr:col>
      <xdr:colOff>155575</xdr:colOff>
      <xdr:row>37</xdr:row>
      <xdr:rowOff>17170</xdr:rowOff>
    </xdr:to>
    <xdr:cxnSp macro="">
      <xdr:nvCxnSpPr>
        <xdr:cNvPr id="65" name="直線コネクタ 64"/>
        <xdr:cNvCxnSpPr/>
      </xdr:nvCxnSpPr>
      <xdr:spPr>
        <a:xfrm flipV="1">
          <a:off x="2019300" y="63219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151130</xdr:rowOff>
    </xdr:from>
    <xdr:to>
      <xdr:col>2</xdr:col>
      <xdr:colOff>638175</xdr:colOff>
      <xdr:row>37</xdr:row>
      <xdr:rowOff>17170</xdr:rowOff>
    </xdr:to>
    <xdr:cxnSp macro="">
      <xdr:nvCxnSpPr>
        <xdr:cNvPr id="68" name="直線コネクタ 67"/>
        <xdr:cNvCxnSpPr/>
      </xdr:nvCxnSpPr>
      <xdr:spPr>
        <a:xfrm>
          <a:off x="1130300" y="6323330"/>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159309</xdr:rowOff>
    </xdr:from>
    <xdr:to>
      <xdr:col>6</xdr:col>
      <xdr:colOff>561975</xdr:colOff>
      <xdr:row>36</xdr:row>
      <xdr:rowOff>89459</xdr:rowOff>
    </xdr:to>
    <xdr:sp macro="" textlink="">
      <xdr:nvSpPr>
        <xdr:cNvPr id="78" name="円/楕円 77"/>
        <xdr:cNvSpPr/>
      </xdr:nvSpPr>
      <xdr:spPr>
        <a:xfrm>
          <a:off x="4584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137736</xdr:rowOff>
    </xdr:from>
    <xdr:ext cx="469744" cy="259045"/>
    <xdr:sp macro="" textlink="">
      <xdr:nvSpPr>
        <xdr:cNvPr id="79" name="議会費該当値テキスト"/>
        <xdr:cNvSpPr txBox="1"/>
      </xdr:nvSpPr>
      <xdr:spPr>
        <a:xfrm>
          <a:off x="4686300"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127305</xdr:rowOff>
    </xdr:from>
    <xdr:to>
      <xdr:col>5</xdr:col>
      <xdr:colOff>409575</xdr:colOff>
      <xdr:row>36</xdr:row>
      <xdr:rowOff>57455</xdr:rowOff>
    </xdr:to>
    <xdr:sp macro="" textlink="">
      <xdr:nvSpPr>
        <xdr:cNvPr id="80" name="円/楕円 79"/>
        <xdr:cNvSpPr/>
      </xdr:nvSpPr>
      <xdr:spPr>
        <a:xfrm>
          <a:off x="3746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48582</xdr:rowOff>
    </xdr:from>
    <xdr:ext cx="469744" cy="259045"/>
    <xdr:sp macro="" textlink="">
      <xdr:nvSpPr>
        <xdr:cNvPr id="81" name="テキスト ボックス 80"/>
        <xdr:cNvSpPr txBox="1"/>
      </xdr:nvSpPr>
      <xdr:spPr>
        <a:xfrm>
          <a:off x="3562427"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98958</xdr:rowOff>
    </xdr:from>
    <xdr:to>
      <xdr:col>4</xdr:col>
      <xdr:colOff>206375</xdr:colOff>
      <xdr:row>37</xdr:row>
      <xdr:rowOff>29108</xdr:rowOff>
    </xdr:to>
    <xdr:sp macro="" textlink="">
      <xdr:nvSpPr>
        <xdr:cNvPr id="82" name="円/楕円 81"/>
        <xdr:cNvSpPr/>
      </xdr:nvSpPr>
      <xdr:spPr>
        <a:xfrm>
          <a:off x="2857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20235</xdr:rowOff>
    </xdr:from>
    <xdr:ext cx="469744" cy="259045"/>
    <xdr:sp macro="" textlink="">
      <xdr:nvSpPr>
        <xdr:cNvPr id="83" name="テキスト ボックス 82"/>
        <xdr:cNvSpPr txBox="1"/>
      </xdr:nvSpPr>
      <xdr:spPr>
        <a:xfrm>
          <a:off x="2673427"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137820</xdr:rowOff>
    </xdr:from>
    <xdr:to>
      <xdr:col>3</xdr:col>
      <xdr:colOff>3175</xdr:colOff>
      <xdr:row>37</xdr:row>
      <xdr:rowOff>67970</xdr:rowOff>
    </xdr:to>
    <xdr:sp macro="" textlink="">
      <xdr:nvSpPr>
        <xdr:cNvPr id="84" name="円/楕円 83"/>
        <xdr:cNvSpPr/>
      </xdr:nvSpPr>
      <xdr:spPr>
        <a:xfrm>
          <a:off x="1968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59097</xdr:rowOff>
    </xdr:from>
    <xdr:ext cx="469744" cy="259045"/>
    <xdr:sp macro="" textlink="">
      <xdr:nvSpPr>
        <xdr:cNvPr id="85" name="テキスト ボックス 84"/>
        <xdr:cNvSpPr txBox="1"/>
      </xdr:nvSpPr>
      <xdr:spPr>
        <a:xfrm>
          <a:off x="1784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100330</xdr:rowOff>
    </xdr:from>
    <xdr:to>
      <xdr:col>1</xdr:col>
      <xdr:colOff>485775</xdr:colOff>
      <xdr:row>37</xdr:row>
      <xdr:rowOff>30480</xdr:rowOff>
    </xdr:to>
    <xdr:sp macro="" textlink="">
      <xdr:nvSpPr>
        <xdr:cNvPr id="86" name="円/楕円 85"/>
        <xdr:cNvSpPr/>
      </xdr:nvSpPr>
      <xdr:spPr>
        <a:xfrm>
          <a:off x="107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21607</xdr:rowOff>
    </xdr:from>
    <xdr:ext cx="469744" cy="259045"/>
    <xdr:sp macro="" textlink="">
      <xdr:nvSpPr>
        <xdr:cNvPr id="87" name="テキスト ボックス 86"/>
        <xdr:cNvSpPr txBox="1"/>
      </xdr:nvSpPr>
      <xdr:spPr>
        <a:xfrm>
          <a:off x="895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106172</xdr:rowOff>
    </xdr:from>
    <xdr:to>
      <xdr:col>6</xdr:col>
      <xdr:colOff>511175</xdr:colOff>
      <xdr:row>57</xdr:row>
      <xdr:rowOff>126868</xdr:rowOff>
    </xdr:to>
    <xdr:cxnSp macro="">
      <xdr:nvCxnSpPr>
        <xdr:cNvPr id="116" name="直線コネクタ 115"/>
        <xdr:cNvCxnSpPr/>
      </xdr:nvCxnSpPr>
      <xdr:spPr>
        <a:xfrm flipV="1">
          <a:off x="3797300" y="9878822"/>
          <a:ext cx="8382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126868</xdr:rowOff>
    </xdr:from>
    <xdr:to>
      <xdr:col>5</xdr:col>
      <xdr:colOff>358775</xdr:colOff>
      <xdr:row>57</xdr:row>
      <xdr:rowOff>144569</xdr:rowOff>
    </xdr:to>
    <xdr:cxnSp macro="">
      <xdr:nvCxnSpPr>
        <xdr:cNvPr id="119" name="直線コネクタ 118"/>
        <xdr:cNvCxnSpPr/>
      </xdr:nvCxnSpPr>
      <xdr:spPr>
        <a:xfrm flipV="1">
          <a:off x="2908300" y="9899518"/>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108976</xdr:rowOff>
    </xdr:from>
    <xdr:to>
      <xdr:col>4</xdr:col>
      <xdr:colOff>155575</xdr:colOff>
      <xdr:row>57</xdr:row>
      <xdr:rowOff>144569</xdr:rowOff>
    </xdr:to>
    <xdr:cxnSp macro="">
      <xdr:nvCxnSpPr>
        <xdr:cNvPr id="122" name="直線コネクタ 121"/>
        <xdr:cNvCxnSpPr/>
      </xdr:nvCxnSpPr>
      <xdr:spPr>
        <a:xfrm>
          <a:off x="2019300" y="9881626"/>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108976</xdr:rowOff>
    </xdr:from>
    <xdr:to>
      <xdr:col>2</xdr:col>
      <xdr:colOff>638175</xdr:colOff>
      <xdr:row>57</xdr:row>
      <xdr:rowOff>119560</xdr:rowOff>
    </xdr:to>
    <xdr:cxnSp macro="">
      <xdr:nvCxnSpPr>
        <xdr:cNvPr id="125" name="直線コネクタ 124"/>
        <xdr:cNvCxnSpPr/>
      </xdr:nvCxnSpPr>
      <xdr:spPr>
        <a:xfrm flipV="1">
          <a:off x="1130300" y="9881626"/>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55372</xdr:rowOff>
    </xdr:from>
    <xdr:to>
      <xdr:col>6</xdr:col>
      <xdr:colOff>561975</xdr:colOff>
      <xdr:row>57</xdr:row>
      <xdr:rowOff>156972</xdr:rowOff>
    </xdr:to>
    <xdr:sp macro="" textlink="">
      <xdr:nvSpPr>
        <xdr:cNvPr id="135" name="円/楕円 134"/>
        <xdr:cNvSpPr/>
      </xdr:nvSpPr>
      <xdr:spPr>
        <a:xfrm>
          <a:off x="45847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141749</xdr:rowOff>
    </xdr:from>
    <xdr:ext cx="534377" cy="259045"/>
    <xdr:sp macro="" textlink="">
      <xdr:nvSpPr>
        <xdr:cNvPr id="136" name="総務費該当値テキスト"/>
        <xdr:cNvSpPr txBox="1"/>
      </xdr:nvSpPr>
      <xdr:spPr>
        <a:xfrm>
          <a:off x="4686300" y="97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76068</xdr:rowOff>
    </xdr:from>
    <xdr:to>
      <xdr:col>5</xdr:col>
      <xdr:colOff>409575</xdr:colOff>
      <xdr:row>58</xdr:row>
      <xdr:rowOff>6218</xdr:rowOff>
    </xdr:to>
    <xdr:sp macro="" textlink="">
      <xdr:nvSpPr>
        <xdr:cNvPr id="137" name="円/楕円 136"/>
        <xdr:cNvSpPr/>
      </xdr:nvSpPr>
      <xdr:spPr>
        <a:xfrm>
          <a:off x="3746500" y="98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168795</xdr:rowOff>
    </xdr:from>
    <xdr:ext cx="534377" cy="259045"/>
    <xdr:sp macro="" textlink="">
      <xdr:nvSpPr>
        <xdr:cNvPr id="138" name="テキスト ボックス 137"/>
        <xdr:cNvSpPr txBox="1"/>
      </xdr:nvSpPr>
      <xdr:spPr>
        <a:xfrm>
          <a:off x="3530111" y="99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93769</xdr:rowOff>
    </xdr:from>
    <xdr:to>
      <xdr:col>4</xdr:col>
      <xdr:colOff>206375</xdr:colOff>
      <xdr:row>58</xdr:row>
      <xdr:rowOff>23919</xdr:rowOff>
    </xdr:to>
    <xdr:sp macro="" textlink="">
      <xdr:nvSpPr>
        <xdr:cNvPr id="139" name="円/楕円 138"/>
        <xdr:cNvSpPr/>
      </xdr:nvSpPr>
      <xdr:spPr>
        <a:xfrm>
          <a:off x="2857500" y="9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15046</xdr:rowOff>
    </xdr:from>
    <xdr:ext cx="534377" cy="259045"/>
    <xdr:sp macro="" textlink="">
      <xdr:nvSpPr>
        <xdr:cNvPr id="140" name="テキスト ボックス 139"/>
        <xdr:cNvSpPr txBox="1"/>
      </xdr:nvSpPr>
      <xdr:spPr>
        <a:xfrm>
          <a:off x="2641111" y="99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58176</xdr:rowOff>
    </xdr:from>
    <xdr:to>
      <xdr:col>3</xdr:col>
      <xdr:colOff>3175</xdr:colOff>
      <xdr:row>57</xdr:row>
      <xdr:rowOff>159776</xdr:rowOff>
    </xdr:to>
    <xdr:sp macro="" textlink="">
      <xdr:nvSpPr>
        <xdr:cNvPr id="141" name="円/楕円 140"/>
        <xdr:cNvSpPr/>
      </xdr:nvSpPr>
      <xdr:spPr>
        <a:xfrm>
          <a:off x="1968500" y="98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150903</xdr:rowOff>
    </xdr:from>
    <xdr:ext cx="534377" cy="259045"/>
    <xdr:sp macro="" textlink="">
      <xdr:nvSpPr>
        <xdr:cNvPr id="142" name="テキスト ボックス 141"/>
        <xdr:cNvSpPr txBox="1"/>
      </xdr:nvSpPr>
      <xdr:spPr>
        <a:xfrm>
          <a:off x="1752111" y="99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68760</xdr:rowOff>
    </xdr:from>
    <xdr:to>
      <xdr:col>1</xdr:col>
      <xdr:colOff>485775</xdr:colOff>
      <xdr:row>57</xdr:row>
      <xdr:rowOff>170360</xdr:rowOff>
    </xdr:to>
    <xdr:sp macro="" textlink="">
      <xdr:nvSpPr>
        <xdr:cNvPr id="143" name="円/楕円 142"/>
        <xdr:cNvSpPr/>
      </xdr:nvSpPr>
      <xdr:spPr>
        <a:xfrm>
          <a:off x="10795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161487</xdr:rowOff>
    </xdr:from>
    <xdr:ext cx="534377" cy="259045"/>
    <xdr:sp macro="" textlink="">
      <xdr:nvSpPr>
        <xdr:cNvPr id="144" name="テキスト ボックス 143"/>
        <xdr:cNvSpPr txBox="1"/>
      </xdr:nvSpPr>
      <xdr:spPr>
        <a:xfrm>
          <a:off x="863111" y="99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111669</xdr:rowOff>
    </xdr:from>
    <xdr:to>
      <xdr:col>6</xdr:col>
      <xdr:colOff>510540</xdr:colOff>
      <xdr:row>77</xdr:row>
      <xdr:rowOff>40422</xdr:rowOff>
    </xdr:to>
    <xdr:cxnSp macro="">
      <xdr:nvCxnSpPr>
        <xdr:cNvPr id="171" name="直線コネクタ 170"/>
        <xdr:cNvCxnSpPr/>
      </xdr:nvCxnSpPr>
      <xdr:spPr>
        <a:xfrm flipV="1">
          <a:off x="4633595" y="11941719"/>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44249</xdr:rowOff>
    </xdr:from>
    <xdr:ext cx="534377" cy="259045"/>
    <xdr:sp macro="" textlink="">
      <xdr:nvSpPr>
        <xdr:cNvPr id="172" name="民生費最小値テキスト"/>
        <xdr:cNvSpPr txBox="1"/>
      </xdr:nvSpPr>
      <xdr:spPr>
        <a:xfrm>
          <a:off x="4686300" y="132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77</xdr:row>
      <xdr:rowOff>40422</xdr:rowOff>
    </xdr:from>
    <xdr:to>
      <xdr:col>6</xdr:col>
      <xdr:colOff>600075</xdr:colOff>
      <xdr:row>77</xdr:row>
      <xdr:rowOff>40422</xdr:rowOff>
    </xdr:to>
    <xdr:cxnSp macro="">
      <xdr:nvCxnSpPr>
        <xdr:cNvPr id="173" name="直線コネクタ 172"/>
        <xdr:cNvCxnSpPr/>
      </xdr:nvCxnSpPr>
      <xdr:spPr>
        <a:xfrm>
          <a:off x="4546600" y="1324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58346</xdr:rowOff>
    </xdr:from>
    <xdr:ext cx="599010" cy="259045"/>
    <xdr:sp macro="" textlink="">
      <xdr:nvSpPr>
        <xdr:cNvPr id="174" name="民生費最大値テキスト"/>
        <xdr:cNvSpPr txBox="1"/>
      </xdr:nvSpPr>
      <xdr:spPr>
        <a:xfrm>
          <a:off x="4686300" y="1171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111669</xdr:rowOff>
    </xdr:from>
    <xdr:to>
      <xdr:col>6</xdr:col>
      <xdr:colOff>600075</xdr:colOff>
      <xdr:row>69</xdr:row>
      <xdr:rowOff>111669</xdr:rowOff>
    </xdr:to>
    <xdr:cxnSp macro="">
      <xdr:nvCxnSpPr>
        <xdr:cNvPr id="175" name="直線コネクタ 174"/>
        <xdr:cNvCxnSpPr/>
      </xdr:nvCxnSpPr>
      <xdr:spPr>
        <a:xfrm>
          <a:off x="4546600" y="1194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40422</xdr:rowOff>
    </xdr:from>
    <xdr:to>
      <xdr:col>6</xdr:col>
      <xdr:colOff>511175</xdr:colOff>
      <xdr:row>77</xdr:row>
      <xdr:rowOff>64829</xdr:rowOff>
    </xdr:to>
    <xdr:cxnSp macro="">
      <xdr:nvCxnSpPr>
        <xdr:cNvPr id="176" name="直線コネクタ 175"/>
        <xdr:cNvCxnSpPr/>
      </xdr:nvCxnSpPr>
      <xdr:spPr>
        <a:xfrm flipV="1">
          <a:off x="3797300" y="13242072"/>
          <a:ext cx="8382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16919</xdr:rowOff>
    </xdr:from>
    <xdr:ext cx="599010" cy="259045"/>
    <xdr:sp macro="" textlink="">
      <xdr:nvSpPr>
        <xdr:cNvPr id="177" name="民生費平均値テキスト"/>
        <xdr:cNvSpPr txBox="1"/>
      </xdr:nvSpPr>
      <xdr:spPr>
        <a:xfrm>
          <a:off x="4686300" y="12532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165492</xdr:rowOff>
    </xdr:from>
    <xdr:to>
      <xdr:col>6</xdr:col>
      <xdr:colOff>561975</xdr:colOff>
      <xdr:row>74</xdr:row>
      <xdr:rowOff>95642</xdr:rowOff>
    </xdr:to>
    <xdr:sp macro="" textlink="">
      <xdr:nvSpPr>
        <xdr:cNvPr id="178" name="フローチャート : 判断 177"/>
        <xdr:cNvSpPr/>
      </xdr:nvSpPr>
      <xdr:spPr>
        <a:xfrm>
          <a:off x="45847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64829</xdr:rowOff>
    </xdr:from>
    <xdr:to>
      <xdr:col>5</xdr:col>
      <xdr:colOff>358775</xdr:colOff>
      <xdr:row>77</xdr:row>
      <xdr:rowOff>152164</xdr:rowOff>
    </xdr:to>
    <xdr:cxnSp macro="">
      <xdr:nvCxnSpPr>
        <xdr:cNvPr id="179" name="直線コネクタ 178"/>
        <xdr:cNvCxnSpPr/>
      </xdr:nvCxnSpPr>
      <xdr:spPr>
        <a:xfrm flipV="1">
          <a:off x="2908300" y="13266479"/>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22758</xdr:rowOff>
    </xdr:from>
    <xdr:to>
      <xdr:col>5</xdr:col>
      <xdr:colOff>409575</xdr:colOff>
      <xdr:row>74</xdr:row>
      <xdr:rowOff>124358</xdr:rowOff>
    </xdr:to>
    <xdr:sp macro="" textlink="">
      <xdr:nvSpPr>
        <xdr:cNvPr id="180" name="フローチャート : 判断 179"/>
        <xdr:cNvSpPr/>
      </xdr:nvSpPr>
      <xdr:spPr>
        <a:xfrm>
          <a:off x="3746500" y="127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140885</xdr:rowOff>
    </xdr:from>
    <xdr:ext cx="599010" cy="259045"/>
    <xdr:sp macro="" textlink="">
      <xdr:nvSpPr>
        <xdr:cNvPr id="181" name="テキスト ボックス 180"/>
        <xdr:cNvSpPr txBox="1"/>
      </xdr:nvSpPr>
      <xdr:spPr>
        <a:xfrm>
          <a:off x="3497794" y="124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152164</xdr:rowOff>
    </xdr:from>
    <xdr:to>
      <xdr:col>4</xdr:col>
      <xdr:colOff>155575</xdr:colOff>
      <xdr:row>78</xdr:row>
      <xdr:rowOff>27065</xdr:rowOff>
    </xdr:to>
    <xdr:cxnSp macro="">
      <xdr:nvCxnSpPr>
        <xdr:cNvPr id="182" name="直線コネクタ 181"/>
        <xdr:cNvCxnSpPr/>
      </xdr:nvCxnSpPr>
      <xdr:spPr>
        <a:xfrm flipV="1">
          <a:off x="2019300" y="13353814"/>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159962</xdr:rowOff>
    </xdr:from>
    <xdr:to>
      <xdr:col>4</xdr:col>
      <xdr:colOff>206375</xdr:colOff>
      <xdr:row>74</xdr:row>
      <xdr:rowOff>90112</xdr:rowOff>
    </xdr:to>
    <xdr:sp macro="" textlink="">
      <xdr:nvSpPr>
        <xdr:cNvPr id="183" name="フローチャート : 判断 182"/>
        <xdr:cNvSpPr/>
      </xdr:nvSpPr>
      <xdr:spPr>
        <a:xfrm>
          <a:off x="2857500" y="1267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106639</xdr:rowOff>
    </xdr:from>
    <xdr:ext cx="599010" cy="259045"/>
    <xdr:sp macro="" textlink="">
      <xdr:nvSpPr>
        <xdr:cNvPr id="184" name="テキスト ボックス 183"/>
        <xdr:cNvSpPr txBox="1"/>
      </xdr:nvSpPr>
      <xdr:spPr>
        <a:xfrm>
          <a:off x="2608794" y="124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27065</xdr:rowOff>
    </xdr:from>
    <xdr:to>
      <xdr:col>2</xdr:col>
      <xdr:colOff>638175</xdr:colOff>
      <xdr:row>78</xdr:row>
      <xdr:rowOff>143739</xdr:rowOff>
    </xdr:to>
    <xdr:cxnSp macro="">
      <xdr:nvCxnSpPr>
        <xdr:cNvPr id="185" name="直線コネクタ 184"/>
        <xdr:cNvCxnSpPr/>
      </xdr:nvCxnSpPr>
      <xdr:spPr>
        <a:xfrm flipV="1">
          <a:off x="1130300" y="13400165"/>
          <a:ext cx="889000" cy="1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60325</xdr:rowOff>
    </xdr:from>
    <xdr:to>
      <xdr:col>3</xdr:col>
      <xdr:colOff>3175</xdr:colOff>
      <xdr:row>74</xdr:row>
      <xdr:rowOff>161925</xdr:rowOff>
    </xdr:to>
    <xdr:sp macro="" textlink="">
      <xdr:nvSpPr>
        <xdr:cNvPr id="186" name="フローチャート : 判断 185"/>
        <xdr:cNvSpPr/>
      </xdr:nvSpPr>
      <xdr:spPr>
        <a:xfrm>
          <a:off x="1968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7002</xdr:rowOff>
    </xdr:from>
    <xdr:ext cx="599010" cy="259045"/>
    <xdr:sp macro="" textlink="">
      <xdr:nvSpPr>
        <xdr:cNvPr id="187" name="テキスト ボックス 186"/>
        <xdr:cNvSpPr txBox="1"/>
      </xdr:nvSpPr>
      <xdr:spPr>
        <a:xfrm>
          <a:off x="1719794"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120817</xdr:rowOff>
    </xdr:from>
    <xdr:to>
      <xdr:col>1</xdr:col>
      <xdr:colOff>485775</xdr:colOff>
      <xdr:row>75</xdr:row>
      <xdr:rowOff>50967</xdr:rowOff>
    </xdr:to>
    <xdr:sp macro="" textlink="">
      <xdr:nvSpPr>
        <xdr:cNvPr id="188" name="フローチャート : 判断 187"/>
        <xdr:cNvSpPr/>
      </xdr:nvSpPr>
      <xdr:spPr>
        <a:xfrm>
          <a:off x="1079500" y="128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67494</xdr:rowOff>
    </xdr:from>
    <xdr:ext cx="599010" cy="259045"/>
    <xdr:sp macro="" textlink="">
      <xdr:nvSpPr>
        <xdr:cNvPr id="189" name="テキスト ボックス 188"/>
        <xdr:cNvSpPr txBox="1"/>
      </xdr:nvSpPr>
      <xdr:spPr>
        <a:xfrm>
          <a:off x="830794" y="125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161072</xdr:rowOff>
    </xdr:from>
    <xdr:to>
      <xdr:col>6</xdr:col>
      <xdr:colOff>561975</xdr:colOff>
      <xdr:row>77</xdr:row>
      <xdr:rowOff>91222</xdr:rowOff>
    </xdr:to>
    <xdr:sp macro="" textlink="">
      <xdr:nvSpPr>
        <xdr:cNvPr id="195" name="円/楕円 194"/>
        <xdr:cNvSpPr/>
      </xdr:nvSpPr>
      <xdr:spPr>
        <a:xfrm>
          <a:off x="4584700" y="131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75999</xdr:rowOff>
    </xdr:from>
    <xdr:ext cx="534377" cy="259045"/>
    <xdr:sp macro="" textlink="">
      <xdr:nvSpPr>
        <xdr:cNvPr id="196" name="民生費該当値テキスト"/>
        <xdr:cNvSpPr txBox="1"/>
      </xdr:nvSpPr>
      <xdr:spPr>
        <a:xfrm>
          <a:off x="4686300" y="13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14029</xdr:rowOff>
    </xdr:from>
    <xdr:to>
      <xdr:col>5</xdr:col>
      <xdr:colOff>409575</xdr:colOff>
      <xdr:row>77</xdr:row>
      <xdr:rowOff>115629</xdr:rowOff>
    </xdr:to>
    <xdr:sp macro="" textlink="">
      <xdr:nvSpPr>
        <xdr:cNvPr id="197" name="円/楕円 196"/>
        <xdr:cNvSpPr/>
      </xdr:nvSpPr>
      <xdr:spPr>
        <a:xfrm>
          <a:off x="3746500" y="132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106756</xdr:rowOff>
    </xdr:from>
    <xdr:ext cx="534377" cy="259045"/>
    <xdr:sp macro="" textlink="">
      <xdr:nvSpPr>
        <xdr:cNvPr id="198" name="テキスト ボックス 197"/>
        <xdr:cNvSpPr txBox="1"/>
      </xdr:nvSpPr>
      <xdr:spPr>
        <a:xfrm>
          <a:off x="3530111" y="133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101364</xdr:rowOff>
    </xdr:from>
    <xdr:to>
      <xdr:col>4</xdr:col>
      <xdr:colOff>206375</xdr:colOff>
      <xdr:row>78</xdr:row>
      <xdr:rowOff>31514</xdr:rowOff>
    </xdr:to>
    <xdr:sp macro="" textlink="">
      <xdr:nvSpPr>
        <xdr:cNvPr id="199" name="円/楕円 198"/>
        <xdr:cNvSpPr/>
      </xdr:nvSpPr>
      <xdr:spPr>
        <a:xfrm>
          <a:off x="2857500" y="133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22641</xdr:rowOff>
    </xdr:from>
    <xdr:ext cx="534377" cy="259045"/>
    <xdr:sp macro="" textlink="">
      <xdr:nvSpPr>
        <xdr:cNvPr id="200" name="テキスト ボックス 199"/>
        <xdr:cNvSpPr txBox="1"/>
      </xdr:nvSpPr>
      <xdr:spPr>
        <a:xfrm>
          <a:off x="2641111" y="133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147715</xdr:rowOff>
    </xdr:from>
    <xdr:to>
      <xdr:col>3</xdr:col>
      <xdr:colOff>3175</xdr:colOff>
      <xdr:row>78</xdr:row>
      <xdr:rowOff>77865</xdr:rowOff>
    </xdr:to>
    <xdr:sp macro="" textlink="">
      <xdr:nvSpPr>
        <xdr:cNvPr id="201" name="円/楕円 200"/>
        <xdr:cNvSpPr/>
      </xdr:nvSpPr>
      <xdr:spPr>
        <a:xfrm>
          <a:off x="1968500" y="133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68992</xdr:rowOff>
    </xdr:from>
    <xdr:ext cx="534377" cy="259045"/>
    <xdr:sp macro="" textlink="">
      <xdr:nvSpPr>
        <xdr:cNvPr id="202" name="テキスト ボックス 201"/>
        <xdr:cNvSpPr txBox="1"/>
      </xdr:nvSpPr>
      <xdr:spPr>
        <a:xfrm>
          <a:off x="1752111" y="134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92939</xdr:rowOff>
    </xdr:from>
    <xdr:to>
      <xdr:col>1</xdr:col>
      <xdr:colOff>485775</xdr:colOff>
      <xdr:row>79</xdr:row>
      <xdr:rowOff>23089</xdr:rowOff>
    </xdr:to>
    <xdr:sp macro="" textlink="">
      <xdr:nvSpPr>
        <xdr:cNvPr id="203" name="円/楕円 202"/>
        <xdr:cNvSpPr/>
      </xdr:nvSpPr>
      <xdr:spPr>
        <a:xfrm>
          <a:off x="1079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14216</xdr:rowOff>
    </xdr:from>
    <xdr:ext cx="534377" cy="259045"/>
    <xdr:sp macro="" textlink="">
      <xdr:nvSpPr>
        <xdr:cNvPr id="204" name="テキスト ボックス 203"/>
        <xdr:cNvSpPr txBox="1"/>
      </xdr:nvSpPr>
      <xdr:spPr>
        <a:xfrm>
          <a:off x="863111" y="135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61461</xdr:rowOff>
    </xdr:from>
    <xdr:to>
      <xdr:col>6</xdr:col>
      <xdr:colOff>511175</xdr:colOff>
      <xdr:row>99</xdr:row>
      <xdr:rowOff>67996</xdr:rowOff>
    </xdr:to>
    <xdr:cxnSp macro="">
      <xdr:nvCxnSpPr>
        <xdr:cNvPr id="234" name="直線コネクタ 233"/>
        <xdr:cNvCxnSpPr/>
      </xdr:nvCxnSpPr>
      <xdr:spPr>
        <a:xfrm flipV="1">
          <a:off x="3797300" y="17035011"/>
          <a:ext cx="8382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48964</xdr:rowOff>
    </xdr:from>
    <xdr:to>
      <xdr:col>5</xdr:col>
      <xdr:colOff>358775</xdr:colOff>
      <xdr:row>99</xdr:row>
      <xdr:rowOff>67996</xdr:rowOff>
    </xdr:to>
    <xdr:cxnSp macro="">
      <xdr:nvCxnSpPr>
        <xdr:cNvPr id="237" name="直線コネクタ 236"/>
        <xdr:cNvCxnSpPr/>
      </xdr:nvCxnSpPr>
      <xdr:spPr>
        <a:xfrm>
          <a:off x="2908300" y="17022514"/>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8" name="フローチャート : 判断 237"/>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9" name="テキスト ボックス 238"/>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48964</xdr:rowOff>
    </xdr:from>
    <xdr:to>
      <xdr:col>4</xdr:col>
      <xdr:colOff>155575</xdr:colOff>
      <xdr:row>99</xdr:row>
      <xdr:rowOff>55214</xdr:rowOff>
    </xdr:to>
    <xdr:cxnSp macro="">
      <xdr:nvCxnSpPr>
        <xdr:cNvPr id="240" name="直線コネクタ 239"/>
        <xdr:cNvCxnSpPr/>
      </xdr:nvCxnSpPr>
      <xdr:spPr>
        <a:xfrm flipV="1">
          <a:off x="2019300" y="17022514"/>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55214</xdr:rowOff>
    </xdr:from>
    <xdr:to>
      <xdr:col>2</xdr:col>
      <xdr:colOff>638175</xdr:colOff>
      <xdr:row>99</xdr:row>
      <xdr:rowOff>101772</xdr:rowOff>
    </xdr:to>
    <xdr:cxnSp macro="">
      <xdr:nvCxnSpPr>
        <xdr:cNvPr id="243" name="直線コネクタ 242"/>
        <xdr:cNvCxnSpPr/>
      </xdr:nvCxnSpPr>
      <xdr:spPr>
        <a:xfrm flipV="1">
          <a:off x="1130300" y="1702876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10661</xdr:rowOff>
    </xdr:from>
    <xdr:to>
      <xdr:col>6</xdr:col>
      <xdr:colOff>561975</xdr:colOff>
      <xdr:row>99</xdr:row>
      <xdr:rowOff>112261</xdr:rowOff>
    </xdr:to>
    <xdr:sp macro="" textlink="">
      <xdr:nvSpPr>
        <xdr:cNvPr id="253" name="円/楕円 252"/>
        <xdr:cNvSpPr/>
      </xdr:nvSpPr>
      <xdr:spPr>
        <a:xfrm>
          <a:off x="4584700" y="169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97038</xdr:rowOff>
    </xdr:from>
    <xdr:ext cx="534377" cy="259045"/>
    <xdr:sp macro="" textlink="">
      <xdr:nvSpPr>
        <xdr:cNvPr id="254" name="衛生費該当値テキスト"/>
        <xdr:cNvSpPr txBox="1"/>
      </xdr:nvSpPr>
      <xdr:spPr>
        <a:xfrm>
          <a:off x="4686300" y="168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17196</xdr:rowOff>
    </xdr:from>
    <xdr:to>
      <xdr:col>5</xdr:col>
      <xdr:colOff>409575</xdr:colOff>
      <xdr:row>99</xdr:row>
      <xdr:rowOff>118796</xdr:rowOff>
    </xdr:to>
    <xdr:sp macro="" textlink="">
      <xdr:nvSpPr>
        <xdr:cNvPr id="255" name="円/楕円 254"/>
        <xdr:cNvSpPr/>
      </xdr:nvSpPr>
      <xdr:spPr>
        <a:xfrm>
          <a:off x="3746500" y="169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109923</xdr:rowOff>
    </xdr:from>
    <xdr:ext cx="534377" cy="259045"/>
    <xdr:sp macro="" textlink="">
      <xdr:nvSpPr>
        <xdr:cNvPr id="256" name="テキスト ボックス 255"/>
        <xdr:cNvSpPr txBox="1"/>
      </xdr:nvSpPr>
      <xdr:spPr>
        <a:xfrm>
          <a:off x="3530111" y="1708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169614</xdr:rowOff>
    </xdr:from>
    <xdr:to>
      <xdr:col>4</xdr:col>
      <xdr:colOff>206375</xdr:colOff>
      <xdr:row>99</xdr:row>
      <xdr:rowOff>99764</xdr:rowOff>
    </xdr:to>
    <xdr:sp macro="" textlink="">
      <xdr:nvSpPr>
        <xdr:cNvPr id="257" name="円/楕円 256"/>
        <xdr:cNvSpPr/>
      </xdr:nvSpPr>
      <xdr:spPr>
        <a:xfrm>
          <a:off x="2857500" y="16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90891</xdr:rowOff>
    </xdr:from>
    <xdr:ext cx="534377" cy="259045"/>
    <xdr:sp macro="" textlink="">
      <xdr:nvSpPr>
        <xdr:cNvPr id="258" name="テキスト ボックス 257"/>
        <xdr:cNvSpPr txBox="1"/>
      </xdr:nvSpPr>
      <xdr:spPr>
        <a:xfrm>
          <a:off x="2641111" y="170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4414</xdr:rowOff>
    </xdr:from>
    <xdr:to>
      <xdr:col>3</xdr:col>
      <xdr:colOff>3175</xdr:colOff>
      <xdr:row>99</xdr:row>
      <xdr:rowOff>106014</xdr:rowOff>
    </xdr:to>
    <xdr:sp macro="" textlink="">
      <xdr:nvSpPr>
        <xdr:cNvPr id="259" name="円/楕円 258"/>
        <xdr:cNvSpPr/>
      </xdr:nvSpPr>
      <xdr:spPr>
        <a:xfrm>
          <a:off x="1968500" y="169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97141</xdr:rowOff>
    </xdr:from>
    <xdr:ext cx="534377" cy="259045"/>
    <xdr:sp macro="" textlink="">
      <xdr:nvSpPr>
        <xdr:cNvPr id="260" name="テキスト ボックス 259"/>
        <xdr:cNvSpPr txBox="1"/>
      </xdr:nvSpPr>
      <xdr:spPr>
        <a:xfrm>
          <a:off x="1752111" y="170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50972</xdr:rowOff>
    </xdr:from>
    <xdr:to>
      <xdr:col>1</xdr:col>
      <xdr:colOff>485775</xdr:colOff>
      <xdr:row>99</xdr:row>
      <xdr:rowOff>152572</xdr:rowOff>
    </xdr:to>
    <xdr:sp macro="" textlink="">
      <xdr:nvSpPr>
        <xdr:cNvPr id="261" name="円/楕円 260"/>
        <xdr:cNvSpPr/>
      </xdr:nvSpPr>
      <xdr:spPr>
        <a:xfrm>
          <a:off x="1079500" y="1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143699</xdr:rowOff>
    </xdr:from>
    <xdr:ext cx="534377" cy="259045"/>
    <xdr:sp macro="" textlink="">
      <xdr:nvSpPr>
        <xdr:cNvPr id="262" name="テキスト ボックス 261"/>
        <xdr:cNvSpPr txBox="1"/>
      </xdr:nvSpPr>
      <xdr:spPr>
        <a:xfrm>
          <a:off x="863111" y="171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127889</xdr:rowOff>
    </xdr:from>
    <xdr:to>
      <xdr:col>15</xdr:col>
      <xdr:colOff>180975</xdr:colOff>
      <xdr:row>35</xdr:row>
      <xdr:rowOff>135509</xdr:rowOff>
    </xdr:to>
    <xdr:cxnSp macro="">
      <xdr:nvCxnSpPr>
        <xdr:cNvPr id="291" name="直線コネクタ 290"/>
        <xdr:cNvCxnSpPr/>
      </xdr:nvCxnSpPr>
      <xdr:spPr>
        <a:xfrm>
          <a:off x="9639300" y="612863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2"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102362</xdr:rowOff>
    </xdr:from>
    <xdr:to>
      <xdr:col>14</xdr:col>
      <xdr:colOff>28575</xdr:colOff>
      <xdr:row>35</xdr:row>
      <xdr:rowOff>127889</xdr:rowOff>
    </xdr:to>
    <xdr:cxnSp macro="">
      <xdr:nvCxnSpPr>
        <xdr:cNvPr id="294" name="直線コネクタ 293"/>
        <xdr:cNvCxnSpPr/>
      </xdr:nvCxnSpPr>
      <xdr:spPr>
        <a:xfrm>
          <a:off x="8750300" y="5931662"/>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5" name="フローチャート : 判断 294"/>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6" name="テキスト ボックス 295"/>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102362</xdr:rowOff>
    </xdr:from>
    <xdr:to>
      <xdr:col>12</xdr:col>
      <xdr:colOff>511175</xdr:colOff>
      <xdr:row>35</xdr:row>
      <xdr:rowOff>105029</xdr:rowOff>
    </xdr:to>
    <xdr:cxnSp macro="">
      <xdr:nvCxnSpPr>
        <xdr:cNvPr id="297" name="直線コネクタ 296"/>
        <xdr:cNvCxnSpPr/>
      </xdr:nvCxnSpPr>
      <xdr:spPr>
        <a:xfrm flipV="1">
          <a:off x="7861300" y="5931662"/>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8" name="フローチャート : 判断 297"/>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9" name="テキスト ボックス 298"/>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117221</xdr:rowOff>
    </xdr:from>
    <xdr:to>
      <xdr:col>11</xdr:col>
      <xdr:colOff>307975</xdr:colOff>
      <xdr:row>35</xdr:row>
      <xdr:rowOff>105029</xdr:rowOff>
    </xdr:to>
    <xdr:cxnSp macro="">
      <xdr:nvCxnSpPr>
        <xdr:cNvPr id="300" name="直線コネクタ 299"/>
        <xdr:cNvCxnSpPr/>
      </xdr:nvCxnSpPr>
      <xdr:spPr>
        <a:xfrm>
          <a:off x="6972300" y="594652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301" name="フローチャート : 判断 300"/>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2" name="テキスト ボックス 301"/>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3" name="フローチャート : 判断 302"/>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4" name="テキスト ボックス 303"/>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84709</xdr:rowOff>
    </xdr:from>
    <xdr:to>
      <xdr:col>15</xdr:col>
      <xdr:colOff>231775</xdr:colOff>
      <xdr:row>36</xdr:row>
      <xdr:rowOff>14859</xdr:rowOff>
    </xdr:to>
    <xdr:sp macro="" textlink="">
      <xdr:nvSpPr>
        <xdr:cNvPr id="310" name="円/楕円 309"/>
        <xdr:cNvSpPr/>
      </xdr:nvSpPr>
      <xdr:spPr>
        <a:xfrm>
          <a:off x="104267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107586</xdr:rowOff>
    </xdr:from>
    <xdr:ext cx="469744" cy="259045"/>
    <xdr:sp macro="" textlink="">
      <xdr:nvSpPr>
        <xdr:cNvPr id="311" name="労働費該当値テキスト"/>
        <xdr:cNvSpPr txBox="1"/>
      </xdr:nvSpPr>
      <xdr:spPr>
        <a:xfrm>
          <a:off x="10528300"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77089</xdr:rowOff>
    </xdr:from>
    <xdr:to>
      <xdr:col>14</xdr:col>
      <xdr:colOff>79375</xdr:colOff>
      <xdr:row>36</xdr:row>
      <xdr:rowOff>7239</xdr:rowOff>
    </xdr:to>
    <xdr:sp macro="" textlink="">
      <xdr:nvSpPr>
        <xdr:cNvPr id="312" name="円/楕円 311"/>
        <xdr:cNvSpPr/>
      </xdr:nvSpPr>
      <xdr:spPr>
        <a:xfrm>
          <a:off x="9588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23766</xdr:rowOff>
    </xdr:from>
    <xdr:ext cx="469744" cy="259045"/>
    <xdr:sp macro="" textlink="">
      <xdr:nvSpPr>
        <xdr:cNvPr id="313" name="テキスト ボックス 312"/>
        <xdr:cNvSpPr txBox="1"/>
      </xdr:nvSpPr>
      <xdr:spPr>
        <a:xfrm>
          <a:off x="9404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51562</xdr:rowOff>
    </xdr:from>
    <xdr:to>
      <xdr:col>12</xdr:col>
      <xdr:colOff>561975</xdr:colOff>
      <xdr:row>34</xdr:row>
      <xdr:rowOff>153162</xdr:rowOff>
    </xdr:to>
    <xdr:sp macro="" textlink="">
      <xdr:nvSpPr>
        <xdr:cNvPr id="314" name="円/楕円 313"/>
        <xdr:cNvSpPr/>
      </xdr:nvSpPr>
      <xdr:spPr>
        <a:xfrm>
          <a:off x="8699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169689</xdr:rowOff>
    </xdr:from>
    <xdr:ext cx="469744" cy="259045"/>
    <xdr:sp macro="" textlink="">
      <xdr:nvSpPr>
        <xdr:cNvPr id="315" name="テキスト ボックス 314"/>
        <xdr:cNvSpPr txBox="1"/>
      </xdr:nvSpPr>
      <xdr:spPr>
        <a:xfrm>
          <a:off x="8515427"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54229</xdr:rowOff>
    </xdr:from>
    <xdr:to>
      <xdr:col>11</xdr:col>
      <xdr:colOff>358775</xdr:colOff>
      <xdr:row>35</xdr:row>
      <xdr:rowOff>155829</xdr:rowOff>
    </xdr:to>
    <xdr:sp macro="" textlink="">
      <xdr:nvSpPr>
        <xdr:cNvPr id="316" name="円/楕円 315"/>
        <xdr:cNvSpPr/>
      </xdr:nvSpPr>
      <xdr:spPr>
        <a:xfrm>
          <a:off x="7810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906</xdr:rowOff>
    </xdr:from>
    <xdr:ext cx="469744" cy="259045"/>
    <xdr:sp macro="" textlink="">
      <xdr:nvSpPr>
        <xdr:cNvPr id="317" name="テキスト ボックス 316"/>
        <xdr:cNvSpPr txBox="1"/>
      </xdr:nvSpPr>
      <xdr:spPr>
        <a:xfrm>
          <a:off x="7626427"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66421</xdr:rowOff>
    </xdr:from>
    <xdr:to>
      <xdr:col>10</xdr:col>
      <xdr:colOff>155575</xdr:colOff>
      <xdr:row>34</xdr:row>
      <xdr:rowOff>168021</xdr:rowOff>
    </xdr:to>
    <xdr:sp macro="" textlink="">
      <xdr:nvSpPr>
        <xdr:cNvPr id="318" name="円/楕円 317"/>
        <xdr:cNvSpPr/>
      </xdr:nvSpPr>
      <xdr:spPr>
        <a:xfrm>
          <a:off x="6921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13098</xdr:rowOff>
    </xdr:from>
    <xdr:ext cx="469744" cy="259045"/>
    <xdr:sp macro="" textlink="">
      <xdr:nvSpPr>
        <xdr:cNvPr id="319" name="テキスト ボックス 318"/>
        <xdr:cNvSpPr txBox="1"/>
      </xdr:nvSpPr>
      <xdr:spPr>
        <a:xfrm>
          <a:off x="6737427"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47963</xdr:rowOff>
    </xdr:from>
    <xdr:to>
      <xdr:col>15</xdr:col>
      <xdr:colOff>180975</xdr:colOff>
      <xdr:row>58</xdr:row>
      <xdr:rowOff>57655</xdr:rowOff>
    </xdr:to>
    <xdr:cxnSp macro="">
      <xdr:nvCxnSpPr>
        <xdr:cNvPr id="346" name="直線コネクタ 345"/>
        <xdr:cNvCxnSpPr/>
      </xdr:nvCxnSpPr>
      <xdr:spPr>
        <a:xfrm flipV="1">
          <a:off x="9639300" y="9992063"/>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7"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57655</xdr:rowOff>
    </xdr:from>
    <xdr:to>
      <xdr:col>14</xdr:col>
      <xdr:colOff>28575</xdr:colOff>
      <xdr:row>58</xdr:row>
      <xdr:rowOff>60330</xdr:rowOff>
    </xdr:to>
    <xdr:cxnSp macro="">
      <xdr:nvCxnSpPr>
        <xdr:cNvPr id="349" name="直線コネクタ 348"/>
        <xdr:cNvCxnSpPr/>
      </xdr:nvCxnSpPr>
      <xdr:spPr>
        <a:xfrm flipV="1">
          <a:off x="8750300" y="10001755"/>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51" name="テキスト ボックス 350"/>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50454</xdr:rowOff>
    </xdr:from>
    <xdr:to>
      <xdr:col>12</xdr:col>
      <xdr:colOff>511175</xdr:colOff>
      <xdr:row>58</xdr:row>
      <xdr:rowOff>60330</xdr:rowOff>
    </xdr:to>
    <xdr:cxnSp macro="">
      <xdr:nvCxnSpPr>
        <xdr:cNvPr id="352" name="直線コネクタ 351"/>
        <xdr:cNvCxnSpPr/>
      </xdr:nvCxnSpPr>
      <xdr:spPr>
        <a:xfrm>
          <a:off x="7861300" y="9994554"/>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3" name="フローチャート : 判断 352"/>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4" name="テキスト ボックス 353"/>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50454</xdr:rowOff>
    </xdr:from>
    <xdr:to>
      <xdr:col>11</xdr:col>
      <xdr:colOff>307975</xdr:colOff>
      <xdr:row>58</xdr:row>
      <xdr:rowOff>55346</xdr:rowOff>
    </xdr:to>
    <xdr:cxnSp macro="">
      <xdr:nvCxnSpPr>
        <xdr:cNvPr id="355" name="直線コネクタ 354"/>
        <xdr:cNvCxnSpPr/>
      </xdr:nvCxnSpPr>
      <xdr:spPr>
        <a:xfrm flipV="1">
          <a:off x="6972300" y="999455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6" name="フローチャート : 判断 355"/>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7" name="テキスト ボックス 356"/>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8" name="フローチャート : 判断 357"/>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9" name="テキスト ボックス 358"/>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168613</xdr:rowOff>
    </xdr:from>
    <xdr:to>
      <xdr:col>15</xdr:col>
      <xdr:colOff>231775</xdr:colOff>
      <xdr:row>58</xdr:row>
      <xdr:rowOff>98763</xdr:rowOff>
    </xdr:to>
    <xdr:sp macro="" textlink="">
      <xdr:nvSpPr>
        <xdr:cNvPr id="365" name="円/楕円 364"/>
        <xdr:cNvSpPr/>
      </xdr:nvSpPr>
      <xdr:spPr>
        <a:xfrm>
          <a:off x="10426700" y="99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6"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6855</xdr:rowOff>
    </xdr:from>
    <xdr:to>
      <xdr:col>14</xdr:col>
      <xdr:colOff>79375</xdr:colOff>
      <xdr:row>58</xdr:row>
      <xdr:rowOff>108455</xdr:rowOff>
    </xdr:to>
    <xdr:sp macro="" textlink="">
      <xdr:nvSpPr>
        <xdr:cNvPr id="367" name="円/楕円 366"/>
        <xdr:cNvSpPr/>
      </xdr:nvSpPr>
      <xdr:spPr>
        <a:xfrm>
          <a:off x="9588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99582</xdr:rowOff>
    </xdr:from>
    <xdr:ext cx="469744" cy="259045"/>
    <xdr:sp macro="" textlink="">
      <xdr:nvSpPr>
        <xdr:cNvPr id="368" name="テキスト ボックス 367"/>
        <xdr:cNvSpPr txBox="1"/>
      </xdr:nvSpPr>
      <xdr:spPr>
        <a:xfrm>
          <a:off x="9404427" y="1004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9530</xdr:rowOff>
    </xdr:from>
    <xdr:to>
      <xdr:col>12</xdr:col>
      <xdr:colOff>561975</xdr:colOff>
      <xdr:row>58</xdr:row>
      <xdr:rowOff>111130</xdr:rowOff>
    </xdr:to>
    <xdr:sp macro="" textlink="">
      <xdr:nvSpPr>
        <xdr:cNvPr id="369" name="円/楕円 368"/>
        <xdr:cNvSpPr/>
      </xdr:nvSpPr>
      <xdr:spPr>
        <a:xfrm>
          <a:off x="8699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102257</xdr:rowOff>
    </xdr:from>
    <xdr:ext cx="469744" cy="259045"/>
    <xdr:sp macro="" textlink="">
      <xdr:nvSpPr>
        <xdr:cNvPr id="370" name="テキスト ボックス 369"/>
        <xdr:cNvSpPr txBox="1"/>
      </xdr:nvSpPr>
      <xdr:spPr>
        <a:xfrm>
          <a:off x="8515427" y="1004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171104</xdr:rowOff>
    </xdr:from>
    <xdr:to>
      <xdr:col>11</xdr:col>
      <xdr:colOff>358775</xdr:colOff>
      <xdr:row>58</xdr:row>
      <xdr:rowOff>101254</xdr:rowOff>
    </xdr:to>
    <xdr:sp macro="" textlink="">
      <xdr:nvSpPr>
        <xdr:cNvPr id="371" name="円/楕円 370"/>
        <xdr:cNvSpPr/>
      </xdr:nvSpPr>
      <xdr:spPr>
        <a:xfrm>
          <a:off x="7810500" y="99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92381</xdr:rowOff>
    </xdr:from>
    <xdr:ext cx="469744" cy="259045"/>
    <xdr:sp macro="" textlink="">
      <xdr:nvSpPr>
        <xdr:cNvPr id="372" name="テキスト ボックス 371"/>
        <xdr:cNvSpPr txBox="1"/>
      </xdr:nvSpPr>
      <xdr:spPr>
        <a:xfrm>
          <a:off x="7626427" y="100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4546</xdr:rowOff>
    </xdr:from>
    <xdr:to>
      <xdr:col>10</xdr:col>
      <xdr:colOff>155575</xdr:colOff>
      <xdr:row>58</xdr:row>
      <xdr:rowOff>106146</xdr:rowOff>
    </xdr:to>
    <xdr:sp macro="" textlink="">
      <xdr:nvSpPr>
        <xdr:cNvPr id="373" name="円/楕円 372"/>
        <xdr:cNvSpPr/>
      </xdr:nvSpPr>
      <xdr:spPr>
        <a:xfrm>
          <a:off x="6921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97273</xdr:rowOff>
    </xdr:from>
    <xdr:ext cx="469744" cy="259045"/>
    <xdr:sp macro="" textlink="">
      <xdr:nvSpPr>
        <xdr:cNvPr id="374" name="テキスト ボックス 373"/>
        <xdr:cNvSpPr txBox="1"/>
      </xdr:nvSpPr>
      <xdr:spPr>
        <a:xfrm>
          <a:off x="6737427" y="10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75312</xdr:rowOff>
    </xdr:from>
    <xdr:to>
      <xdr:col>15</xdr:col>
      <xdr:colOff>180975</xdr:colOff>
      <xdr:row>78</xdr:row>
      <xdr:rowOff>110362</xdr:rowOff>
    </xdr:to>
    <xdr:cxnSp macro="">
      <xdr:nvCxnSpPr>
        <xdr:cNvPr id="403" name="直線コネクタ 402"/>
        <xdr:cNvCxnSpPr/>
      </xdr:nvCxnSpPr>
      <xdr:spPr>
        <a:xfrm flipV="1">
          <a:off x="9639300" y="13448412"/>
          <a:ext cx="8382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4"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110362</xdr:rowOff>
    </xdr:from>
    <xdr:to>
      <xdr:col>14</xdr:col>
      <xdr:colOff>28575</xdr:colOff>
      <xdr:row>78</xdr:row>
      <xdr:rowOff>164885</xdr:rowOff>
    </xdr:to>
    <xdr:cxnSp macro="">
      <xdr:nvCxnSpPr>
        <xdr:cNvPr id="406" name="直線コネクタ 405"/>
        <xdr:cNvCxnSpPr/>
      </xdr:nvCxnSpPr>
      <xdr:spPr>
        <a:xfrm flipV="1">
          <a:off x="8750300" y="13483462"/>
          <a:ext cx="889000" cy="5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8" name="テキスト ボックス 407"/>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163018</xdr:rowOff>
    </xdr:from>
    <xdr:to>
      <xdr:col>12</xdr:col>
      <xdr:colOff>511175</xdr:colOff>
      <xdr:row>78</xdr:row>
      <xdr:rowOff>164885</xdr:rowOff>
    </xdr:to>
    <xdr:cxnSp macro="">
      <xdr:nvCxnSpPr>
        <xdr:cNvPr id="409" name="直線コネクタ 408"/>
        <xdr:cNvCxnSpPr/>
      </xdr:nvCxnSpPr>
      <xdr:spPr>
        <a:xfrm>
          <a:off x="7861300" y="135361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10" name="フローチャート : 判断 409"/>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11" name="テキスト ボックス 410"/>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154026</xdr:rowOff>
    </xdr:from>
    <xdr:to>
      <xdr:col>11</xdr:col>
      <xdr:colOff>307975</xdr:colOff>
      <xdr:row>78</xdr:row>
      <xdr:rowOff>163018</xdr:rowOff>
    </xdr:to>
    <xdr:cxnSp macro="">
      <xdr:nvCxnSpPr>
        <xdr:cNvPr id="412" name="直線コネクタ 411"/>
        <xdr:cNvCxnSpPr/>
      </xdr:nvCxnSpPr>
      <xdr:spPr>
        <a:xfrm>
          <a:off x="6972300" y="1352712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3" name="フローチャート : 判断 412"/>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4" name="テキスト ボックス 413"/>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5" name="フローチャート : 判断 414"/>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6" name="テキスト ボックス 415"/>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24512</xdr:rowOff>
    </xdr:from>
    <xdr:to>
      <xdr:col>15</xdr:col>
      <xdr:colOff>231775</xdr:colOff>
      <xdr:row>78</xdr:row>
      <xdr:rowOff>126112</xdr:rowOff>
    </xdr:to>
    <xdr:sp macro="" textlink="">
      <xdr:nvSpPr>
        <xdr:cNvPr id="422" name="円/楕円 421"/>
        <xdr:cNvSpPr/>
      </xdr:nvSpPr>
      <xdr:spPr>
        <a:xfrm>
          <a:off x="104267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110889</xdr:rowOff>
    </xdr:from>
    <xdr:ext cx="469744" cy="259045"/>
    <xdr:sp macro="" textlink="">
      <xdr:nvSpPr>
        <xdr:cNvPr id="423" name="商工費該当値テキスト"/>
        <xdr:cNvSpPr txBox="1"/>
      </xdr:nvSpPr>
      <xdr:spPr>
        <a:xfrm>
          <a:off x="10528300" y="1331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59562</xdr:rowOff>
    </xdr:from>
    <xdr:to>
      <xdr:col>14</xdr:col>
      <xdr:colOff>79375</xdr:colOff>
      <xdr:row>78</xdr:row>
      <xdr:rowOff>161162</xdr:rowOff>
    </xdr:to>
    <xdr:sp macro="" textlink="">
      <xdr:nvSpPr>
        <xdr:cNvPr id="424" name="円/楕円 423"/>
        <xdr:cNvSpPr/>
      </xdr:nvSpPr>
      <xdr:spPr>
        <a:xfrm>
          <a:off x="9588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152289</xdr:rowOff>
    </xdr:from>
    <xdr:ext cx="469744" cy="259045"/>
    <xdr:sp macro="" textlink="">
      <xdr:nvSpPr>
        <xdr:cNvPr id="425" name="テキスト ボックス 424"/>
        <xdr:cNvSpPr txBox="1"/>
      </xdr:nvSpPr>
      <xdr:spPr>
        <a:xfrm>
          <a:off x="9404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114085</xdr:rowOff>
    </xdr:from>
    <xdr:to>
      <xdr:col>12</xdr:col>
      <xdr:colOff>561975</xdr:colOff>
      <xdr:row>79</xdr:row>
      <xdr:rowOff>44235</xdr:rowOff>
    </xdr:to>
    <xdr:sp macro="" textlink="">
      <xdr:nvSpPr>
        <xdr:cNvPr id="426" name="円/楕円 425"/>
        <xdr:cNvSpPr/>
      </xdr:nvSpPr>
      <xdr:spPr>
        <a:xfrm>
          <a:off x="8699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35362</xdr:rowOff>
    </xdr:from>
    <xdr:ext cx="469744" cy="259045"/>
    <xdr:sp macro="" textlink="">
      <xdr:nvSpPr>
        <xdr:cNvPr id="427" name="テキスト ボックス 426"/>
        <xdr:cNvSpPr txBox="1"/>
      </xdr:nvSpPr>
      <xdr:spPr>
        <a:xfrm>
          <a:off x="8515427"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112218</xdr:rowOff>
    </xdr:from>
    <xdr:to>
      <xdr:col>11</xdr:col>
      <xdr:colOff>358775</xdr:colOff>
      <xdr:row>79</xdr:row>
      <xdr:rowOff>42368</xdr:rowOff>
    </xdr:to>
    <xdr:sp macro="" textlink="">
      <xdr:nvSpPr>
        <xdr:cNvPr id="428" name="円/楕円 427"/>
        <xdr:cNvSpPr/>
      </xdr:nvSpPr>
      <xdr:spPr>
        <a:xfrm>
          <a:off x="7810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33495</xdr:rowOff>
    </xdr:from>
    <xdr:ext cx="469744" cy="259045"/>
    <xdr:sp macro="" textlink="">
      <xdr:nvSpPr>
        <xdr:cNvPr id="429" name="テキスト ボックス 428"/>
        <xdr:cNvSpPr txBox="1"/>
      </xdr:nvSpPr>
      <xdr:spPr>
        <a:xfrm>
          <a:off x="7626427"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103226</xdr:rowOff>
    </xdr:from>
    <xdr:to>
      <xdr:col>10</xdr:col>
      <xdr:colOff>155575</xdr:colOff>
      <xdr:row>79</xdr:row>
      <xdr:rowOff>33376</xdr:rowOff>
    </xdr:to>
    <xdr:sp macro="" textlink="">
      <xdr:nvSpPr>
        <xdr:cNvPr id="430" name="円/楕円 429"/>
        <xdr:cNvSpPr/>
      </xdr:nvSpPr>
      <xdr:spPr>
        <a:xfrm>
          <a:off x="6921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24503</xdr:rowOff>
    </xdr:from>
    <xdr:ext cx="469744" cy="259045"/>
    <xdr:sp macro="" textlink="">
      <xdr:nvSpPr>
        <xdr:cNvPr id="431" name="テキスト ボックス 430"/>
        <xdr:cNvSpPr txBox="1"/>
      </xdr:nvSpPr>
      <xdr:spPr>
        <a:xfrm>
          <a:off x="6737427"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154417</xdr:rowOff>
    </xdr:from>
    <xdr:to>
      <xdr:col>15</xdr:col>
      <xdr:colOff>180975</xdr:colOff>
      <xdr:row>97</xdr:row>
      <xdr:rowOff>157640</xdr:rowOff>
    </xdr:to>
    <xdr:cxnSp macro="">
      <xdr:nvCxnSpPr>
        <xdr:cNvPr id="458" name="直線コネクタ 457"/>
        <xdr:cNvCxnSpPr/>
      </xdr:nvCxnSpPr>
      <xdr:spPr>
        <a:xfrm flipV="1">
          <a:off x="9639300" y="16785067"/>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9"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154088</xdr:rowOff>
    </xdr:from>
    <xdr:to>
      <xdr:col>14</xdr:col>
      <xdr:colOff>28575</xdr:colOff>
      <xdr:row>97</xdr:row>
      <xdr:rowOff>157640</xdr:rowOff>
    </xdr:to>
    <xdr:cxnSp macro="">
      <xdr:nvCxnSpPr>
        <xdr:cNvPr id="461" name="直線コネクタ 460"/>
        <xdr:cNvCxnSpPr/>
      </xdr:nvCxnSpPr>
      <xdr:spPr>
        <a:xfrm>
          <a:off x="8750300" y="16784738"/>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3" name="テキスト ボックス 462"/>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154088</xdr:rowOff>
    </xdr:from>
    <xdr:to>
      <xdr:col>12</xdr:col>
      <xdr:colOff>511175</xdr:colOff>
      <xdr:row>98</xdr:row>
      <xdr:rowOff>15661</xdr:rowOff>
    </xdr:to>
    <xdr:cxnSp macro="">
      <xdr:nvCxnSpPr>
        <xdr:cNvPr id="464" name="直線コネクタ 463"/>
        <xdr:cNvCxnSpPr/>
      </xdr:nvCxnSpPr>
      <xdr:spPr>
        <a:xfrm flipV="1">
          <a:off x="7861300" y="16784738"/>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5" name="フローチャート : 判断 464"/>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6" name="テキスト ボックス 465"/>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159734</xdr:rowOff>
    </xdr:from>
    <xdr:to>
      <xdr:col>11</xdr:col>
      <xdr:colOff>307975</xdr:colOff>
      <xdr:row>98</xdr:row>
      <xdr:rowOff>15661</xdr:rowOff>
    </xdr:to>
    <xdr:cxnSp macro="">
      <xdr:nvCxnSpPr>
        <xdr:cNvPr id="467" name="直線コネクタ 466"/>
        <xdr:cNvCxnSpPr/>
      </xdr:nvCxnSpPr>
      <xdr:spPr>
        <a:xfrm>
          <a:off x="6972300" y="1679038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8" name="フローチャート : 判断 467"/>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9" name="テキスト ボックス 468"/>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70" name="フローチャート : 判断 469"/>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71" name="テキスト ボックス 470"/>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103617</xdr:rowOff>
    </xdr:from>
    <xdr:to>
      <xdr:col>15</xdr:col>
      <xdr:colOff>231775</xdr:colOff>
      <xdr:row>98</xdr:row>
      <xdr:rowOff>33767</xdr:rowOff>
    </xdr:to>
    <xdr:sp macro="" textlink="">
      <xdr:nvSpPr>
        <xdr:cNvPr id="477" name="円/楕円 476"/>
        <xdr:cNvSpPr/>
      </xdr:nvSpPr>
      <xdr:spPr>
        <a:xfrm>
          <a:off x="10426700" y="167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8"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106840</xdr:rowOff>
    </xdr:from>
    <xdr:to>
      <xdr:col>14</xdr:col>
      <xdr:colOff>79375</xdr:colOff>
      <xdr:row>98</xdr:row>
      <xdr:rowOff>36990</xdr:rowOff>
    </xdr:to>
    <xdr:sp macro="" textlink="">
      <xdr:nvSpPr>
        <xdr:cNvPr id="479" name="円/楕円 478"/>
        <xdr:cNvSpPr/>
      </xdr:nvSpPr>
      <xdr:spPr>
        <a:xfrm>
          <a:off x="9588500" y="167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28117</xdr:rowOff>
    </xdr:from>
    <xdr:ext cx="534377" cy="259045"/>
    <xdr:sp macro="" textlink="">
      <xdr:nvSpPr>
        <xdr:cNvPr id="480" name="テキスト ボックス 479"/>
        <xdr:cNvSpPr txBox="1"/>
      </xdr:nvSpPr>
      <xdr:spPr>
        <a:xfrm>
          <a:off x="9372111" y="168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103288</xdr:rowOff>
    </xdr:from>
    <xdr:to>
      <xdr:col>12</xdr:col>
      <xdr:colOff>561975</xdr:colOff>
      <xdr:row>98</xdr:row>
      <xdr:rowOff>33438</xdr:rowOff>
    </xdr:to>
    <xdr:sp macro="" textlink="">
      <xdr:nvSpPr>
        <xdr:cNvPr id="481" name="円/楕円 480"/>
        <xdr:cNvSpPr/>
      </xdr:nvSpPr>
      <xdr:spPr>
        <a:xfrm>
          <a:off x="8699500" y="16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24565</xdr:rowOff>
    </xdr:from>
    <xdr:ext cx="534377" cy="259045"/>
    <xdr:sp macro="" textlink="">
      <xdr:nvSpPr>
        <xdr:cNvPr id="482" name="テキスト ボックス 481"/>
        <xdr:cNvSpPr txBox="1"/>
      </xdr:nvSpPr>
      <xdr:spPr>
        <a:xfrm>
          <a:off x="8483111" y="16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136311</xdr:rowOff>
    </xdr:from>
    <xdr:to>
      <xdr:col>11</xdr:col>
      <xdr:colOff>358775</xdr:colOff>
      <xdr:row>98</xdr:row>
      <xdr:rowOff>66461</xdr:rowOff>
    </xdr:to>
    <xdr:sp macro="" textlink="">
      <xdr:nvSpPr>
        <xdr:cNvPr id="483" name="円/楕円 482"/>
        <xdr:cNvSpPr/>
      </xdr:nvSpPr>
      <xdr:spPr>
        <a:xfrm>
          <a:off x="7810500" y="167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57588</xdr:rowOff>
    </xdr:from>
    <xdr:ext cx="534377" cy="259045"/>
    <xdr:sp macro="" textlink="">
      <xdr:nvSpPr>
        <xdr:cNvPr id="484" name="テキスト ボックス 483"/>
        <xdr:cNvSpPr txBox="1"/>
      </xdr:nvSpPr>
      <xdr:spPr>
        <a:xfrm>
          <a:off x="7594111" y="168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108934</xdr:rowOff>
    </xdr:from>
    <xdr:to>
      <xdr:col>10</xdr:col>
      <xdr:colOff>155575</xdr:colOff>
      <xdr:row>98</xdr:row>
      <xdr:rowOff>39084</xdr:rowOff>
    </xdr:to>
    <xdr:sp macro="" textlink="">
      <xdr:nvSpPr>
        <xdr:cNvPr id="485" name="円/楕円 484"/>
        <xdr:cNvSpPr/>
      </xdr:nvSpPr>
      <xdr:spPr>
        <a:xfrm>
          <a:off x="6921500" y="167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30211</xdr:rowOff>
    </xdr:from>
    <xdr:ext cx="534377" cy="259045"/>
    <xdr:sp macro="" textlink="">
      <xdr:nvSpPr>
        <xdr:cNvPr id="486" name="テキスト ボックス 485"/>
        <xdr:cNvSpPr txBox="1"/>
      </xdr:nvSpPr>
      <xdr:spPr>
        <a:xfrm>
          <a:off x="6705111" y="1683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164388</xdr:rowOff>
    </xdr:from>
    <xdr:to>
      <xdr:col>23</xdr:col>
      <xdr:colOff>517525</xdr:colOff>
      <xdr:row>38</xdr:row>
      <xdr:rowOff>11775</xdr:rowOff>
    </xdr:to>
    <xdr:cxnSp macro="">
      <xdr:nvCxnSpPr>
        <xdr:cNvPr id="514" name="直線コネクタ 513"/>
        <xdr:cNvCxnSpPr/>
      </xdr:nvCxnSpPr>
      <xdr:spPr>
        <a:xfrm flipV="1">
          <a:off x="15481300" y="6508038"/>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5"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11775</xdr:rowOff>
    </xdr:from>
    <xdr:to>
      <xdr:col>22</xdr:col>
      <xdr:colOff>365125</xdr:colOff>
      <xdr:row>38</xdr:row>
      <xdr:rowOff>15067</xdr:rowOff>
    </xdr:to>
    <xdr:cxnSp macro="">
      <xdr:nvCxnSpPr>
        <xdr:cNvPr id="517" name="直線コネクタ 516"/>
        <xdr:cNvCxnSpPr/>
      </xdr:nvCxnSpPr>
      <xdr:spPr>
        <a:xfrm flipV="1">
          <a:off x="14592300" y="65268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9" name="テキスト ボックス 518"/>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170973</xdr:rowOff>
    </xdr:from>
    <xdr:to>
      <xdr:col>21</xdr:col>
      <xdr:colOff>161925</xdr:colOff>
      <xdr:row>38</xdr:row>
      <xdr:rowOff>15067</xdr:rowOff>
    </xdr:to>
    <xdr:cxnSp macro="">
      <xdr:nvCxnSpPr>
        <xdr:cNvPr id="520" name="直線コネクタ 519"/>
        <xdr:cNvCxnSpPr/>
      </xdr:nvCxnSpPr>
      <xdr:spPr>
        <a:xfrm>
          <a:off x="13703300" y="65146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1" name="フローチャート : 判断 520"/>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2" name="テキスト ボックス 521"/>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18450</xdr:rowOff>
    </xdr:from>
    <xdr:to>
      <xdr:col>19</xdr:col>
      <xdr:colOff>644525</xdr:colOff>
      <xdr:row>37</xdr:row>
      <xdr:rowOff>170973</xdr:rowOff>
    </xdr:to>
    <xdr:cxnSp macro="">
      <xdr:nvCxnSpPr>
        <xdr:cNvPr id="523" name="直線コネクタ 522"/>
        <xdr:cNvCxnSpPr/>
      </xdr:nvCxnSpPr>
      <xdr:spPr>
        <a:xfrm>
          <a:off x="12814300" y="6362100"/>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4" name="フローチャート : 判断 523"/>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5" name="テキスト ボックス 524"/>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6" name="フローチャート : 判断 525"/>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7" name="テキスト ボックス 526"/>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113589</xdr:rowOff>
    </xdr:from>
    <xdr:to>
      <xdr:col>23</xdr:col>
      <xdr:colOff>568325</xdr:colOff>
      <xdr:row>38</xdr:row>
      <xdr:rowOff>43738</xdr:rowOff>
    </xdr:to>
    <xdr:sp macro="" textlink="">
      <xdr:nvSpPr>
        <xdr:cNvPr id="533" name="円/楕円 532"/>
        <xdr:cNvSpPr/>
      </xdr:nvSpPr>
      <xdr:spPr>
        <a:xfrm>
          <a:off x="162687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92016</xdr:rowOff>
    </xdr:from>
    <xdr:ext cx="534377" cy="259045"/>
    <xdr:sp macro="" textlink="">
      <xdr:nvSpPr>
        <xdr:cNvPr id="534" name="消防費該当値テキスト"/>
        <xdr:cNvSpPr txBox="1"/>
      </xdr:nvSpPr>
      <xdr:spPr>
        <a:xfrm>
          <a:off x="16370300" y="64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132425</xdr:rowOff>
    </xdr:from>
    <xdr:to>
      <xdr:col>22</xdr:col>
      <xdr:colOff>415925</xdr:colOff>
      <xdr:row>38</xdr:row>
      <xdr:rowOff>62575</xdr:rowOff>
    </xdr:to>
    <xdr:sp macro="" textlink="">
      <xdr:nvSpPr>
        <xdr:cNvPr id="535" name="円/楕円 534"/>
        <xdr:cNvSpPr/>
      </xdr:nvSpPr>
      <xdr:spPr>
        <a:xfrm>
          <a:off x="15430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53702</xdr:rowOff>
    </xdr:from>
    <xdr:ext cx="534377" cy="259045"/>
    <xdr:sp macro="" textlink="">
      <xdr:nvSpPr>
        <xdr:cNvPr id="536" name="テキスト ボックス 535"/>
        <xdr:cNvSpPr txBox="1"/>
      </xdr:nvSpPr>
      <xdr:spPr>
        <a:xfrm>
          <a:off x="15214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135717</xdr:rowOff>
    </xdr:from>
    <xdr:to>
      <xdr:col>21</xdr:col>
      <xdr:colOff>212725</xdr:colOff>
      <xdr:row>38</xdr:row>
      <xdr:rowOff>65867</xdr:rowOff>
    </xdr:to>
    <xdr:sp macro="" textlink="">
      <xdr:nvSpPr>
        <xdr:cNvPr id="537" name="円/楕円 536"/>
        <xdr:cNvSpPr/>
      </xdr:nvSpPr>
      <xdr:spPr>
        <a:xfrm>
          <a:off x="14541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56994</xdr:rowOff>
    </xdr:from>
    <xdr:ext cx="534377" cy="259045"/>
    <xdr:sp macro="" textlink="">
      <xdr:nvSpPr>
        <xdr:cNvPr id="538" name="テキスト ボックス 537"/>
        <xdr:cNvSpPr txBox="1"/>
      </xdr:nvSpPr>
      <xdr:spPr>
        <a:xfrm>
          <a:off x="14325111" y="65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120173</xdr:rowOff>
    </xdr:from>
    <xdr:to>
      <xdr:col>20</xdr:col>
      <xdr:colOff>9525</xdr:colOff>
      <xdr:row>38</xdr:row>
      <xdr:rowOff>50323</xdr:rowOff>
    </xdr:to>
    <xdr:sp macro="" textlink="">
      <xdr:nvSpPr>
        <xdr:cNvPr id="539" name="円/楕円 538"/>
        <xdr:cNvSpPr/>
      </xdr:nvSpPr>
      <xdr:spPr>
        <a:xfrm>
          <a:off x="13652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41450</xdr:rowOff>
    </xdr:from>
    <xdr:ext cx="534377" cy="259045"/>
    <xdr:sp macro="" textlink="">
      <xdr:nvSpPr>
        <xdr:cNvPr id="540" name="テキスト ボックス 539"/>
        <xdr:cNvSpPr txBox="1"/>
      </xdr:nvSpPr>
      <xdr:spPr>
        <a:xfrm>
          <a:off x="13436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139100</xdr:rowOff>
    </xdr:from>
    <xdr:to>
      <xdr:col>18</xdr:col>
      <xdr:colOff>492125</xdr:colOff>
      <xdr:row>37</xdr:row>
      <xdr:rowOff>69250</xdr:rowOff>
    </xdr:to>
    <xdr:sp macro="" textlink="">
      <xdr:nvSpPr>
        <xdr:cNvPr id="541" name="円/楕円 540"/>
        <xdr:cNvSpPr/>
      </xdr:nvSpPr>
      <xdr:spPr>
        <a:xfrm>
          <a:off x="12763500" y="63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85777</xdr:rowOff>
    </xdr:from>
    <xdr:ext cx="534377" cy="259045"/>
    <xdr:sp macro="" textlink="">
      <xdr:nvSpPr>
        <xdr:cNvPr id="542" name="テキスト ボックス 541"/>
        <xdr:cNvSpPr txBox="1"/>
      </xdr:nvSpPr>
      <xdr:spPr>
        <a:xfrm>
          <a:off x="12547111" y="60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74223</xdr:rowOff>
    </xdr:from>
    <xdr:to>
      <xdr:col>23</xdr:col>
      <xdr:colOff>517525</xdr:colOff>
      <xdr:row>58</xdr:row>
      <xdr:rowOff>162592</xdr:rowOff>
    </xdr:to>
    <xdr:cxnSp macro="">
      <xdr:nvCxnSpPr>
        <xdr:cNvPr id="574" name="直線コネクタ 573"/>
        <xdr:cNvCxnSpPr/>
      </xdr:nvCxnSpPr>
      <xdr:spPr>
        <a:xfrm flipV="1">
          <a:off x="15481300" y="10018323"/>
          <a:ext cx="838200" cy="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5"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125870</xdr:rowOff>
    </xdr:from>
    <xdr:to>
      <xdr:col>22</xdr:col>
      <xdr:colOff>365125</xdr:colOff>
      <xdr:row>58</xdr:row>
      <xdr:rowOff>162592</xdr:rowOff>
    </xdr:to>
    <xdr:cxnSp macro="">
      <xdr:nvCxnSpPr>
        <xdr:cNvPr id="577" name="直線コネクタ 576"/>
        <xdr:cNvCxnSpPr/>
      </xdr:nvCxnSpPr>
      <xdr:spPr>
        <a:xfrm>
          <a:off x="14592300" y="10069970"/>
          <a:ext cx="889000" cy="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9" name="テキスト ボックス 578"/>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124351</xdr:rowOff>
    </xdr:from>
    <xdr:to>
      <xdr:col>21</xdr:col>
      <xdr:colOff>161925</xdr:colOff>
      <xdr:row>58</xdr:row>
      <xdr:rowOff>125870</xdr:rowOff>
    </xdr:to>
    <xdr:cxnSp macro="">
      <xdr:nvCxnSpPr>
        <xdr:cNvPr id="580" name="直線コネクタ 579"/>
        <xdr:cNvCxnSpPr/>
      </xdr:nvCxnSpPr>
      <xdr:spPr>
        <a:xfrm>
          <a:off x="13703300" y="10068451"/>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113133</xdr:rowOff>
    </xdr:from>
    <xdr:to>
      <xdr:col>19</xdr:col>
      <xdr:colOff>644525</xdr:colOff>
      <xdr:row>58</xdr:row>
      <xdr:rowOff>124351</xdr:rowOff>
    </xdr:to>
    <xdr:cxnSp macro="">
      <xdr:nvCxnSpPr>
        <xdr:cNvPr id="583" name="直線コネクタ 582"/>
        <xdr:cNvCxnSpPr/>
      </xdr:nvCxnSpPr>
      <xdr:spPr>
        <a:xfrm>
          <a:off x="12814300" y="10057233"/>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5" name="テキスト ボックス 584"/>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7" name="テキスト ボックス 586"/>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23423</xdr:rowOff>
    </xdr:from>
    <xdr:to>
      <xdr:col>23</xdr:col>
      <xdr:colOff>568325</xdr:colOff>
      <xdr:row>58</xdr:row>
      <xdr:rowOff>125023</xdr:rowOff>
    </xdr:to>
    <xdr:sp macro="" textlink="">
      <xdr:nvSpPr>
        <xdr:cNvPr id="593" name="円/楕円 592"/>
        <xdr:cNvSpPr/>
      </xdr:nvSpPr>
      <xdr:spPr>
        <a:xfrm>
          <a:off x="162687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1850</xdr:rowOff>
    </xdr:from>
    <xdr:ext cx="534377" cy="259045"/>
    <xdr:sp macro="" textlink="">
      <xdr:nvSpPr>
        <xdr:cNvPr id="594" name="教育費該当値テキスト"/>
        <xdr:cNvSpPr txBox="1"/>
      </xdr:nvSpPr>
      <xdr:spPr>
        <a:xfrm>
          <a:off x="16370300"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111792</xdr:rowOff>
    </xdr:from>
    <xdr:to>
      <xdr:col>22</xdr:col>
      <xdr:colOff>415925</xdr:colOff>
      <xdr:row>59</xdr:row>
      <xdr:rowOff>41942</xdr:rowOff>
    </xdr:to>
    <xdr:sp macro="" textlink="">
      <xdr:nvSpPr>
        <xdr:cNvPr id="595" name="円/楕円 594"/>
        <xdr:cNvSpPr/>
      </xdr:nvSpPr>
      <xdr:spPr>
        <a:xfrm>
          <a:off x="15430500" y="100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33069</xdr:rowOff>
    </xdr:from>
    <xdr:ext cx="534377" cy="259045"/>
    <xdr:sp macro="" textlink="">
      <xdr:nvSpPr>
        <xdr:cNvPr id="596" name="テキスト ボックス 595"/>
        <xdr:cNvSpPr txBox="1"/>
      </xdr:nvSpPr>
      <xdr:spPr>
        <a:xfrm>
          <a:off x="15214111" y="101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75070</xdr:rowOff>
    </xdr:from>
    <xdr:to>
      <xdr:col>21</xdr:col>
      <xdr:colOff>212725</xdr:colOff>
      <xdr:row>59</xdr:row>
      <xdr:rowOff>5220</xdr:rowOff>
    </xdr:to>
    <xdr:sp macro="" textlink="">
      <xdr:nvSpPr>
        <xdr:cNvPr id="597" name="円/楕円 596"/>
        <xdr:cNvSpPr/>
      </xdr:nvSpPr>
      <xdr:spPr>
        <a:xfrm>
          <a:off x="14541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167797</xdr:rowOff>
    </xdr:from>
    <xdr:ext cx="534377" cy="259045"/>
    <xdr:sp macro="" textlink="">
      <xdr:nvSpPr>
        <xdr:cNvPr id="598" name="テキスト ボックス 597"/>
        <xdr:cNvSpPr txBox="1"/>
      </xdr:nvSpPr>
      <xdr:spPr>
        <a:xfrm>
          <a:off x="14325111" y="101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73551</xdr:rowOff>
    </xdr:from>
    <xdr:to>
      <xdr:col>20</xdr:col>
      <xdr:colOff>9525</xdr:colOff>
      <xdr:row>59</xdr:row>
      <xdr:rowOff>3701</xdr:rowOff>
    </xdr:to>
    <xdr:sp macro="" textlink="">
      <xdr:nvSpPr>
        <xdr:cNvPr id="599" name="円/楕円 598"/>
        <xdr:cNvSpPr/>
      </xdr:nvSpPr>
      <xdr:spPr>
        <a:xfrm>
          <a:off x="13652500" y="100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166278</xdr:rowOff>
    </xdr:from>
    <xdr:ext cx="534377" cy="259045"/>
    <xdr:sp macro="" textlink="">
      <xdr:nvSpPr>
        <xdr:cNvPr id="600" name="テキスト ボックス 599"/>
        <xdr:cNvSpPr txBox="1"/>
      </xdr:nvSpPr>
      <xdr:spPr>
        <a:xfrm>
          <a:off x="13436111" y="1011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62333</xdr:rowOff>
    </xdr:from>
    <xdr:to>
      <xdr:col>18</xdr:col>
      <xdr:colOff>492125</xdr:colOff>
      <xdr:row>58</xdr:row>
      <xdr:rowOff>163933</xdr:rowOff>
    </xdr:to>
    <xdr:sp macro="" textlink="">
      <xdr:nvSpPr>
        <xdr:cNvPr id="601" name="円/楕円 600"/>
        <xdr:cNvSpPr/>
      </xdr:nvSpPr>
      <xdr:spPr>
        <a:xfrm>
          <a:off x="12763500" y="100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155060</xdr:rowOff>
    </xdr:from>
    <xdr:ext cx="534377" cy="259045"/>
    <xdr:sp macro="" textlink="">
      <xdr:nvSpPr>
        <xdr:cNvPr id="602" name="テキスト ボックス 601"/>
        <xdr:cNvSpPr txBox="1"/>
      </xdr:nvSpPr>
      <xdr:spPr>
        <a:xfrm>
          <a:off x="12547111" y="100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30"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3" name="フローチャート : 判断 632"/>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4" name="テキスト ボックス 633"/>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7" name="テキスト ボックス 636"/>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40" name="テキスト ボックス 639"/>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2" name="テキスト ボックス 641"/>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8" name="円/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9"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0" name="円/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1" name="テキスト ボックス 65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2" name="円/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3" name="テキスト ボックス 65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4" name="円/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5" name="テキスト ボックス 65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6" name="円/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7" name="テキスト ボックス 65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115368</xdr:rowOff>
    </xdr:from>
    <xdr:to>
      <xdr:col>23</xdr:col>
      <xdr:colOff>517525</xdr:colOff>
      <xdr:row>97</xdr:row>
      <xdr:rowOff>139114</xdr:rowOff>
    </xdr:to>
    <xdr:cxnSp macro="">
      <xdr:nvCxnSpPr>
        <xdr:cNvPr id="690" name="直線コネクタ 689"/>
        <xdr:cNvCxnSpPr/>
      </xdr:nvCxnSpPr>
      <xdr:spPr>
        <a:xfrm flipV="1">
          <a:off x="15481300" y="16746018"/>
          <a:ext cx="8382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116839</xdr:rowOff>
    </xdr:from>
    <xdr:to>
      <xdr:col>22</xdr:col>
      <xdr:colOff>365125</xdr:colOff>
      <xdr:row>97</xdr:row>
      <xdr:rowOff>139114</xdr:rowOff>
    </xdr:to>
    <xdr:cxnSp macro="">
      <xdr:nvCxnSpPr>
        <xdr:cNvPr id="693" name="直線コネクタ 692"/>
        <xdr:cNvCxnSpPr/>
      </xdr:nvCxnSpPr>
      <xdr:spPr>
        <a:xfrm>
          <a:off x="14592300" y="16747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5" name="テキスト ボックス 694"/>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116839</xdr:rowOff>
    </xdr:from>
    <xdr:to>
      <xdr:col>21</xdr:col>
      <xdr:colOff>161925</xdr:colOff>
      <xdr:row>97</xdr:row>
      <xdr:rowOff>119726</xdr:rowOff>
    </xdr:to>
    <xdr:cxnSp macro="">
      <xdr:nvCxnSpPr>
        <xdr:cNvPr id="696" name="直線コネクタ 695"/>
        <xdr:cNvCxnSpPr/>
      </xdr:nvCxnSpPr>
      <xdr:spPr>
        <a:xfrm flipV="1">
          <a:off x="13703300" y="16747489"/>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8" name="テキスト ボックス 697"/>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117611</xdr:rowOff>
    </xdr:from>
    <xdr:to>
      <xdr:col>19</xdr:col>
      <xdr:colOff>644525</xdr:colOff>
      <xdr:row>97</xdr:row>
      <xdr:rowOff>119726</xdr:rowOff>
    </xdr:to>
    <xdr:cxnSp macro="">
      <xdr:nvCxnSpPr>
        <xdr:cNvPr id="699" name="直線コネクタ 698"/>
        <xdr:cNvCxnSpPr/>
      </xdr:nvCxnSpPr>
      <xdr:spPr>
        <a:xfrm>
          <a:off x="12814300" y="1674826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701" name="テキスト ボックス 700"/>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3" name="テキスト ボックス 702"/>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64568</xdr:rowOff>
    </xdr:from>
    <xdr:to>
      <xdr:col>23</xdr:col>
      <xdr:colOff>568325</xdr:colOff>
      <xdr:row>97</xdr:row>
      <xdr:rowOff>166168</xdr:rowOff>
    </xdr:to>
    <xdr:sp macro="" textlink="">
      <xdr:nvSpPr>
        <xdr:cNvPr id="709" name="円/楕円 708"/>
        <xdr:cNvSpPr/>
      </xdr:nvSpPr>
      <xdr:spPr>
        <a:xfrm>
          <a:off x="16268700" y="166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42995</xdr:rowOff>
    </xdr:from>
    <xdr:ext cx="534377" cy="259045"/>
    <xdr:sp macro="" textlink="">
      <xdr:nvSpPr>
        <xdr:cNvPr id="710" name="公債費該当値テキスト"/>
        <xdr:cNvSpPr txBox="1"/>
      </xdr:nvSpPr>
      <xdr:spPr>
        <a:xfrm>
          <a:off x="16370300" y="166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88314</xdr:rowOff>
    </xdr:from>
    <xdr:to>
      <xdr:col>22</xdr:col>
      <xdr:colOff>415925</xdr:colOff>
      <xdr:row>98</xdr:row>
      <xdr:rowOff>18464</xdr:rowOff>
    </xdr:to>
    <xdr:sp macro="" textlink="">
      <xdr:nvSpPr>
        <xdr:cNvPr id="711" name="円/楕円 710"/>
        <xdr:cNvSpPr/>
      </xdr:nvSpPr>
      <xdr:spPr>
        <a:xfrm>
          <a:off x="15430500" y="167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9591</xdr:rowOff>
    </xdr:from>
    <xdr:ext cx="534377" cy="259045"/>
    <xdr:sp macro="" textlink="">
      <xdr:nvSpPr>
        <xdr:cNvPr id="712" name="テキスト ボックス 711"/>
        <xdr:cNvSpPr txBox="1"/>
      </xdr:nvSpPr>
      <xdr:spPr>
        <a:xfrm>
          <a:off x="15214111" y="168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66039</xdr:rowOff>
    </xdr:from>
    <xdr:to>
      <xdr:col>21</xdr:col>
      <xdr:colOff>212725</xdr:colOff>
      <xdr:row>97</xdr:row>
      <xdr:rowOff>167639</xdr:rowOff>
    </xdr:to>
    <xdr:sp macro="" textlink="">
      <xdr:nvSpPr>
        <xdr:cNvPr id="713" name="円/楕円 712"/>
        <xdr:cNvSpPr/>
      </xdr:nvSpPr>
      <xdr:spPr>
        <a:xfrm>
          <a:off x="14541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158766</xdr:rowOff>
    </xdr:from>
    <xdr:ext cx="534377" cy="259045"/>
    <xdr:sp macro="" textlink="">
      <xdr:nvSpPr>
        <xdr:cNvPr id="714" name="テキスト ボックス 713"/>
        <xdr:cNvSpPr txBox="1"/>
      </xdr:nvSpPr>
      <xdr:spPr>
        <a:xfrm>
          <a:off x="14325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68926</xdr:rowOff>
    </xdr:from>
    <xdr:to>
      <xdr:col>20</xdr:col>
      <xdr:colOff>9525</xdr:colOff>
      <xdr:row>97</xdr:row>
      <xdr:rowOff>170526</xdr:rowOff>
    </xdr:to>
    <xdr:sp macro="" textlink="">
      <xdr:nvSpPr>
        <xdr:cNvPr id="715" name="円/楕円 714"/>
        <xdr:cNvSpPr/>
      </xdr:nvSpPr>
      <xdr:spPr>
        <a:xfrm>
          <a:off x="13652500" y="1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161653</xdr:rowOff>
    </xdr:from>
    <xdr:ext cx="534377" cy="259045"/>
    <xdr:sp macro="" textlink="">
      <xdr:nvSpPr>
        <xdr:cNvPr id="716" name="テキスト ボックス 715"/>
        <xdr:cNvSpPr txBox="1"/>
      </xdr:nvSpPr>
      <xdr:spPr>
        <a:xfrm>
          <a:off x="13436111" y="167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66811</xdr:rowOff>
    </xdr:from>
    <xdr:to>
      <xdr:col>18</xdr:col>
      <xdr:colOff>492125</xdr:colOff>
      <xdr:row>97</xdr:row>
      <xdr:rowOff>168411</xdr:rowOff>
    </xdr:to>
    <xdr:sp macro="" textlink="">
      <xdr:nvSpPr>
        <xdr:cNvPr id="717" name="円/楕円 716"/>
        <xdr:cNvSpPr/>
      </xdr:nvSpPr>
      <xdr:spPr>
        <a:xfrm>
          <a:off x="12763500" y="166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159538</xdr:rowOff>
    </xdr:from>
    <xdr:ext cx="534377" cy="259045"/>
    <xdr:sp macro="" textlink="">
      <xdr:nvSpPr>
        <xdr:cNvPr id="718" name="テキスト ボックス 717"/>
        <xdr:cNvSpPr txBox="1"/>
      </xdr:nvSpPr>
      <xdr:spPr>
        <a:xfrm>
          <a:off x="12547111" y="167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当たり９６，８７０円であり、増加傾向にある。平成２４年１０月の市制施行に伴い生活保護をはじめとする事務が権限移譲となったことに加え、こども医療費の支給対象年齢を平成２４年度、平成２９年１月に拡大したことをはじめ、民間保育所の整備支援や学童保育所の新設を順次行うなど子育て環境の充実を図っ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の増加に伴い、財政調整基金残高割合は減少傾向にあるものの、適切な財源の確保と歳出の精査により１０％超を確保している。今後予定している生涯学習センターの建設や都市計画道路の整備などの大規模事業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会計、一般会計、国民健康保険特別会計の順に大きく、水道事業は堅調な経営を続けている。一方で、下水道事業については、実質収支の赤字は発生していないものの、一般会計からの赤字補てん的な繰入金に依存した経営が続いている。今後も独立採算の原則に立ち返り、定期的に適正な使用料への改定を行うなど、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officesv02\PUBLIC\&#24179;&#25104;26&#24180;&#24230;\001000000%20-%20&#36001;&#25919;&#35506;\D2%20&#27770;&#31639;\D202%20&#36001;&#25919;&#20581;&#20840;&#21270;\D20203&#35576;&#21209;\D2020207&#12288;&#36001;&#25919;&#27604;&#36611;&#20998;&#26512;&#34920;&#21450;&#12403;&#27507;&#20986;&#27604;&#36611;&#20998;&#26512;&#34920;\&#36001;&#25919;&#29366;&#27841;&#36039;&#26009;&#38598;\H28&#27770;&#31639;\01&#30476;&#36890;&#30693;&#12539;&#29031;&#20250;\20181017&#24179;&#25104;&#65298;&#65304;&#24180;&#24230;&#36001;&#25919;&#29366;&#27841;&#36039;&#26009;&#38598;&#12398;&#20877;&#20998;&#26512;&#12395;&#12388;&#12356;&#12390;&#65288;&#25552;&#20986;&#20381;&#38972;&#65289;\&#12304;&#36001;&#25919;&#29366;&#27841;&#36039;&#26009;&#38598;&#12305;_112461_&#30333;&#23713;&#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36.5</v>
          </cell>
          <cell r="O53">
            <v>55.9</v>
          </cell>
        </row>
        <row r="55">
          <cell r="G55" t="str">
            <v>類似団体内平均値</v>
          </cell>
          <cell r="N55">
            <v>33.6</v>
          </cell>
          <cell r="O55">
            <v>35.299999999999997</v>
          </cell>
        </row>
        <row r="57">
          <cell r="N57">
            <v>56.8</v>
          </cell>
          <cell r="O57">
            <v>52.3</v>
          </cell>
        </row>
        <row r="72">
          <cell r="K72" t="str">
            <v>H24</v>
          </cell>
          <cell r="L72" t="str">
            <v>H25</v>
          </cell>
          <cell r="M72" t="str">
            <v>H26</v>
          </cell>
          <cell r="N72" t="str">
            <v>H27</v>
          </cell>
          <cell r="O72" t="str">
            <v>H28</v>
          </cell>
        </row>
        <row r="73">
          <cell r="G73" t="str">
            <v>当該団体値</v>
          </cell>
          <cell r="K73">
            <v>25</v>
          </cell>
          <cell r="L73">
            <v>9.1</v>
          </cell>
          <cell r="M73">
            <v>3.4</v>
          </cell>
        </row>
        <row r="75">
          <cell r="K75">
            <v>10.9</v>
          </cell>
          <cell r="L75">
            <v>8.3000000000000007</v>
          </cell>
          <cell r="M75">
            <v>7.1</v>
          </cell>
          <cell r="N75">
            <v>6.4</v>
          </cell>
          <cell r="O75">
            <v>7.5</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11" sqref="L11:V1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14810539</v>
      </c>
      <c r="BO4" s="411"/>
      <c r="BP4" s="411"/>
      <c r="BQ4" s="411"/>
      <c r="BR4" s="411"/>
      <c r="BS4" s="411"/>
      <c r="BT4" s="411"/>
      <c r="BU4" s="412"/>
      <c r="BV4" s="410">
        <v>14104132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5.8</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14125903</v>
      </c>
      <c r="BO5" s="416"/>
      <c r="BP5" s="416"/>
      <c r="BQ5" s="416"/>
      <c r="BR5" s="416"/>
      <c r="BS5" s="416"/>
      <c r="BT5" s="416"/>
      <c r="BU5" s="417"/>
      <c r="BV5" s="415">
        <v>13298591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v>
      </c>
      <c r="CU5" s="386"/>
      <c r="CV5" s="386"/>
      <c r="CW5" s="386"/>
      <c r="CX5" s="386"/>
      <c r="CY5" s="386"/>
      <c r="CZ5" s="386"/>
      <c r="DA5" s="387"/>
      <c r="DB5" s="385">
        <v>84.7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684636</v>
      </c>
      <c r="BO6" s="416"/>
      <c r="BP6" s="416"/>
      <c r="BQ6" s="416"/>
      <c r="BR6" s="416"/>
      <c r="BS6" s="416"/>
      <c r="BT6" s="416"/>
      <c r="BU6" s="417"/>
      <c r="BV6" s="415">
        <v>805541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92.3</v>
      </c>
      <c r="CU6" s="562"/>
      <c r="CV6" s="562"/>
      <c r="CW6" s="562"/>
      <c r="CX6" s="562"/>
      <c r="CY6" s="562"/>
      <c r="CZ6" s="562"/>
      <c r="DA6" s="563"/>
      <c r="DB6" s="561">
        <v>91.8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126837</v>
      </c>
      <c r="BO7" s="416"/>
      <c r="BP7" s="416"/>
      <c r="BQ7" s="416"/>
      <c r="BR7" s="416"/>
      <c r="BS7" s="416"/>
      <c r="BT7" s="416"/>
      <c r="BU7" s="417"/>
      <c r="BV7" s="415">
        <v>244380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9627776</v>
      </c>
      <c r="CU7" s="416"/>
      <c r="CV7" s="416"/>
      <c r="CW7" s="416"/>
      <c r="CX7" s="416"/>
      <c r="CY7" s="416"/>
      <c r="CZ7" s="416"/>
      <c r="DA7" s="417"/>
      <c r="DB7" s="415">
        <v>9486204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557799</v>
      </c>
      <c r="BO8" s="416"/>
      <c r="BP8" s="416"/>
      <c r="BQ8" s="416"/>
      <c r="BR8" s="416"/>
      <c r="BS8" s="416"/>
      <c r="BT8" s="416"/>
      <c r="BU8" s="417"/>
      <c r="BV8" s="415">
        <v>561161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51535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-3362</v>
      </c>
      <c r="BO9" s="416"/>
      <c r="BP9" s="416"/>
      <c r="BQ9" s="416"/>
      <c r="BR9" s="416"/>
      <c r="BS9" s="416"/>
      <c r="BT9" s="416"/>
      <c r="BU9" s="417"/>
      <c r="BV9" s="415">
        <v>137338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12.2</v>
      </c>
      <c r="CU9" s="386"/>
      <c r="CV9" s="386"/>
      <c r="CW9" s="386"/>
      <c r="CX9" s="386"/>
      <c r="CY9" s="386"/>
      <c r="CZ9" s="386"/>
      <c r="DA9" s="387"/>
      <c r="DB9" s="385">
        <v>11.5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50272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1301</v>
      </c>
      <c r="BO10" s="416"/>
      <c r="BP10" s="416"/>
      <c r="BQ10" s="416"/>
      <c r="BR10" s="416"/>
      <c r="BS10" s="416"/>
      <c r="BT10" s="416"/>
      <c r="BU10" s="417"/>
      <c r="BV10" s="415">
        <v>942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52257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24187</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51881</v>
      </c>
      <c r="S13" s="517"/>
      <c r="T13" s="517"/>
      <c r="U13" s="517"/>
      <c r="V13" s="518"/>
      <c r="W13" s="504" t="s">
        <v>124</v>
      </c>
      <c r="X13" s="428"/>
      <c r="Y13" s="428"/>
      <c r="Z13" s="428"/>
      <c r="AA13" s="428"/>
      <c r="AB13" s="429"/>
      <c r="AC13" s="391">
        <v>585</v>
      </c>
      <c r="AD13" s="392"/>
      <c r="AE13" s="392"/>
      <c r="AF13" s="392"/>
      <c r="AG13" s="393"/>
      <c r="AH13" s="391">
        <v>608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-2061</v>
      </c>
      <c r="BO13" s="416"/>
      <c r="BP13" s="416"/>
      <c r="BQ13" s="416"/>
      <c r="BR13" s="416"/>
      <c r="BS13" s="416"/>
      <c r="BT13" s="416"/>
      <c r="BU13" s="417"/>
      <c r="BV13" s="415">
        <v>114093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52035</v>
      </c>
      <c r="S14" s="517"/>
      <c r="T14" s="517"/>
      <c r="U14" s="517"/>
      <c r="V14" s="518"/>
      <c r="W14" s="519"/>
      <c r="X14" s="431"/>
      <c r="Y14" s="431"/>
      <c r="Z14" s="431"/>
      <c r="AA14" s="431"/>
      <c r="AB14" s="432"/>
      <c r="AC14" s="509">
        <v>2.4</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51699</v>
      </c>
      <c r="S15" s="517"/>
      <c r="T15" s="517"/>
      <c r="U15" s="517"/>
      <c r="V15" s="518"/>
      <c r="W15" s="504" t="s">
        <v>131</v>
      </c>
      <c r="X15" s="428"/>
      <c r="Y15" s="428"/>
      <c r="Z15" s="428"/>
      <c r="AA15" s="428"/>
      <c r="AB15" s="429"/>
      <c r="AC15" s="391">
        <v>5761</v>
      </c>
      <c r="AD15" s="392"/>
      <c r="AE15" s="392"/>
      <c r="AF15" s="392"/>
      <c r="AG15" s="393"/>
      <c r="AH15" s="391">
        <v>5608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6103263</v>
      </c>
      <c r="BO15" s="411"/>
      <c r="BP15" s="411"/>
      <c r="BQ15" s="411"/>
      <c r="BR15" s="411"/>
      <c r="BS15" s="411"/>
      <c r="BT15" s="411"/>
      <c r="BU15" s="412"/>
      <c r="BV15" s="410">
        <v>5906050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23.8</v>
      </c>
      <c r="AD16" s="510"/>
      <c r="AE16" s="510"/>
      <c r="AF16" s="510"/>
      <c r="AG16" s="511"/>
      <c r="AH16" s="509">
        <v>24.1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7236358</v>
      </c>
      <c r="BO16" s="416"/>
      <c r="BP16" s="416"/>
      <c r="BQ16" s="416"/>
      <c r="BR16" s="416"/>
      <c r="BS16" s="416"/>
      <c r="BT16" s="416"/>
      <c r="BU16" s="417"/>
      <c r="BV16" s="415">
        <v>7048470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17887</v>
      </c>
      <c r="AD17" s="392"/>
      <c r="AE17" s="392"/>
      <c r="AF17" s="392"/>
      <c r="AG17" s="393"/>
      <c r="AH17" s="391">
        <v>17033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7824748</v>
      </c>
      <c r="BO17" s="416"/>
      <c r="BP17" s="416"/>
      <c r="BQ17" s="416"/>
      <c r="BR17" s="416"/>
      <c r="BS17" s="416"/>
      <c r="BT17" s="416"/>
      <c r="BU17" s="417"/>
      <c r="BV17" s="415">
        <v>7557367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24.92</v>
      </c>
      <c r="M18" s="480"/>
      <c r="N18" s="480"/>
      <c r="O18" s="480"/>
      <c r="P18" s="480"/>
      <c r="Q18" s="480"/>
      <c r="R18" s="481"/>
      <c r="S18" s="481"/>
      <c r="T18" s="481"/>
      <c r="U18" s="481"/>
      <c r="V18" s="482"/>
      <c r="W18" s="496"/>
      <c r="X18" s="497"/>
      <c r="Y18" s="497"/>
      <c r="Z18" s="497"/>
      <c r="AA18" s="497"/>
      <c r="AB18" s="505"/>
      <c r="AC18" s="379">
        <v>73.8</v>
      </c>
      <c r="AD18" s="380"/>
      <c r="AE18" s="380"/>
      <c r="AF18" s="380"/>
      <c r="AG18" s="483"/>
      <c r="AH18" s="379">
        <v>73.3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8429570</v>
      </c>
      <c r="BO18" s="416"/>
      <c r="BP18" s="416"/>
      <c r="BQ18" s="416"/>
      <c r="BR18" s="416"/>
      <c r="BS18" s="416"/>
      <c r="BT18" s="416"/>
      <c r="BU18" s="417"/>
      <c r="BV18" s="415">
        <v>8239280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2068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11016909</v>
      </c>
      <c r="BO19" s="416"/>
      <c r="BP19" s="416"/>
      <c r="BQ19" s="416"/>
      <c r="BR19" s="416"/>
      <c r="BS19" s="416"/>
      <c r="BT19" s="416"/>
      <c r="BU19" s="417"/>
      <c r="BV19" s="415">
        <v>10841534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19183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11372032</v>
      </c>
      <c r="BO23" s="416"/>
      <c r="BP23" s="416"/>
      <c r="BQ23" s="416"/>
      <c r="BR23" s="416"/>
      <c r="BS23" s="416"/>
      <c r="BT23" s="416"/>
      <c r="BU23" s="417"/>
      <c r="BV23" s="415">
        <v>11365750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8100</v>
      </c>
      <c r="R24" s="392"/>
      <c r="S24" s="392"/>
      <c r="T24" s="392"/>
      <c r="U24" s="392"/>
      <c r="V24" s="393"/>
      <c r="W24" s="457"/>
      <c r="X24" s="448"/>
      <c r="Y24" s="449"/>
      <c r="Z24" s="388" t="s">
        <v>154</v>
      </c>
      <c r="AA24" s="389"/>
      <c r="AB24" s="389"/>
      <c r="AC24" s="389"/>
      <c r="AD24" s="389"/>
      <c r="AE24" s="389"/>
      <c r="AF24" s="389"/>
      <c r="AG24" s="390"/>
      <c r="AH24" s="391">
        <v>308</v>
      </c>
      <c r="AI24" s="392"/>
      <c r="AJ24" s="392"/>
      <c r="AK24" s="392"/>
      <c r="AL24" s="393"/>
      <c r="AM24" s="391">
        <v>912296</v>
      </c>
      <c r="AN24" s="392"/>
      <c r="AO24" s="392"/>
      <c r="AP24" s="392"/>
      <c r="AQ24" s="392"/>
      <c r="AR24" s="393"/>
      <c r="AS24" s="391">
        <v>2962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9513162</v>
      </c>
      <c r="BO24" s="416"/>
      <c r="BP24" s="416"/>
      <c r="BQ24" s="416"/>
      <c r="BR24" s="416"/>
      <c r="BS24" s="416"/>
      <c r="BT24" s="416"/>
      <c r="BU24" s="417"/>
      <c r="BV24" s="415">
        <v>9733190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6860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740133</v>
      </c>
      <c r="BO25" s="411"/>
      <c r="BP25" s="411"/>
      <c r="BQ25" s="411"/>
      <c r="BR25" s="411"/>
      <c r="BS25" s="411"/>
      <c r="BT25" s="411"/>
      <c r="BU25" s="412"/>
      <c r="BV25" s="410">
        <v>1031730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6410</v>
      </c>
      <c r="R26" s="392"/>
      <c r="S26" s="392"/>
      <c r="T26" s="392"/>
      <c r="U26" s="392"/>
      <c r="V26" s="393"/>
      <c r="W26" s="457"/>
      <c r="X26" s="448"/>
      <c r="Y26" s="449"/>
      <c r="Z26" s="388" t="s">
        <v>160</v>
      </c>
      <c r="AA26" s="470"/>
      <c r="AB26" s="470"/>
      <c r="AC26" s="470"/>
      <c r="AD26" s="470"/>
      <c r="AE26" s="470"/>
      <c r="AF26" s="470"/>
      <c r="AG26" s="471"/>
      <c r="AH26" s="391">
        <v>19</v>
      </c>
      <c r="AI26" s="392"/>
      <c r="AJ26" s="392"/>
      <c r="AK26" s="392"/>
      <c r="AL26" s="393"/>
      <c r="AM26" s="391">
        <v>48298</v>
      </c>
      <c r="AN26" s="392"/>
      <c r="AO26" s="392"/>
      <c r="AP26" s="392"/>
      <c r="AQ26" s="392"/>
      <c r="AR26" s="393"/>
      <c r="AS26" s="391">
        <v>2542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3720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19630</v>
      </c>
      <c r="AN27" s="392"/>
      <c r="AO27" s="392"/>
      <c r="AP27" s="392"/>
      <c r="AQ27" s="392"/>
      <c r="AR27" s="393"/>
      <c r="AS27" s="391">
        <v>3926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997148</v>
      </c>
      <c r="BO27" s="419"/>
      <c r="BP27" s="419"/>
      <c r="BQ27" s="419"/>
      <c r="BR27" s="419"/>
      <c r="BS27" s="419"/>
      <c r="BT27" s="419"/>
      <c r="BU27" s="420"/>
      <c r="BV27" s="418">
        <v>997148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2940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1052864</v>
      </c>
      <c r="BO28" s="411"/>
      <c r="BP28" s="411"/>
      <c r="BQ28" s="411"/>
      <c r="BR28" s="411"/>
      <c r="BS28" s="411"/>
      <c r="BT28" s="411"/>
      <c r="BU28" s="412"/>
      <c r="BV28" s="410">
        <v>1051563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2660</v>
      </c>
      <c r="R29" s="392"/>
      <c r="S29" s="392"/>
      <c r="T29" s="392"/>
      <c r="U29" s="392"/>
      <c r="V29" s="393"/>
      <c r="W29" s="458"/>
      <c r="X29" s="459"/>
      <c r="Y29" s="460"/>
      <c r="Z29" s="388" t="s">
        <v>170</v>
      </c>
      <c r="AA29" s="389"/>
      <c r="AB29" s="389"/>
      <c r="AC29" s="389"/>
      <c r="AD29" s="389"/>
      <c r="AE29" s="389"/>
      <c r="AF29" s="389"/>
      <c r="AG29" s="390"/>
      <c r="AH29" s="391">
        <v>313</v>
      </c>
      <c r="AI29" s="392"/>
      <c r="AJ29" s="392"/>
      <c r="AK29" s="392"/>
      <c r="AL29" s="393"/>
      <c r="AM29" s="391">
        <v>931926</v>
      </c>
      <c r="AN29" s="392"/>
      <c r="AO29" s="392"/>
      <c r="AP29" s="392"/>
      <c r="AQ29" s="392"/>
      <c r="AR29" s="393"/>
      <c r="AS29" s="391">
        <v>2977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47496</v>
      </c>
      <c r="BO29" s="416"/>
      <c r="BP29" s="416"/>
      <c r="BQ29" s="416"/>
      <c r="BR29" s="416"/>
      <c r="BS29" s="416"/>
      <c r="BT29" s="416"/>
      <c r="BU29" s="417"/>
      <c r="BV29" s="415">
        <v>47490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1133235</v>
      </c>
      <c r="BO30" s="419"/>
      <c r="BP30" s="419"/>
      <c r="BQ30" s="419"/>
      <c r="BR30" s="419"/>
      <c r="BS30" s="419"/>
      <c r="BT30" s="419"/>
      <c r="BU30" s="420"/>
      <c r="BV30" s="418">
        <v>1111565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蓮田白岡衛生組合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白岡市土地開発公社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埼葛斎場組合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しらおか味彩センター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野牛・高岩土地区画整理事業特別会計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埼玉東部消防組合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白岡駅東部中央土地区画整理事業特別会計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埼玉県後期高齢者医療広域連合（一般会計）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埼玉県後期高齢者医療広域連合（特別会計）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埼玉県市町村総合事務組合（一般会計）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埼玉県市町村総合事務組合（交通災害特別会計）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彩の国さいたま人づくり広域連合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Q11" sqref="Q11:U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16.010000000000002</v>
      </c>
      <c r="G34" s="33">
        <v>15.75</v>
      </c>
      <c r="H34" s="33">
        <v>13.73</v>
      </c>
      <c r="I34" s="33">
        <v>13.34</v>
      </c>
      <c r="J34" s="34">
        <v>11.42</v>
      </c>
      <c r="K34" s="22"/>
      <c r="L34" s="22"/>
      <c r="M34" s="22"/>
      <c r="N34" s="22"/>
      <c r="O34" s="22"/>
      <c r="P34" s="22"/>
    </row>
    <row r="35" spans="1:16" ht="39" customHeight="1">
      <c r="A35" s="22"/>
      <c r="B35" s="35"/>
      <c r="C35" s="1178" t="s">
        <v>531</v>
      </c>
      <c r="D35" s="1179"/>
      <c r="E35" s="1180"/>
      <c r="F35" s="36">
        <v>6.48</v>
      </c>
      <c r="G35" s="37">
        <v>5.88</v>
      </c>
      <c r="H35" s="37">
        <v>4.6900000000000004</v>
      </c>
      <c r="I35" s="37">
        <v>5.68</v>
      </c>
      <c r="J35" s="38">
        <v>5.55</v>
      </c>
      <c r="K35" s="22"/>
      <c r="L35" s="22"/>
      <c r="M35" s="22"/>
      <c r="N35" s="22"/>
      <c r="O35" s="22"/>
      <c r="P35" s="22"/>
    </row>
    <row r="36" spans="1:16" ht="39" customHeight="1">
      <c r="A36" s="22"/>
      <c r="B36" s="35"/>
      <c r="C36" s="1178" t="s">
        <v>532</v>
      </c>
      <c r="D36" s="1179"/>
      <c r="E36" s="1180"/>
      <c r="F36" s="36">
        <v>3.37</v>
      </c>
      <c r="G36" s="37">
        <v>2.27</v>
      </c>
      <c r="H36" s="37">
        <v>3.81</v>
      </c>
      <c r="I36" s="37">
        <v>2.4500000000000002</v>
      </c>
      <c r="J36" s="38">
        <v>2.77</v>
      </c>
      <c r="K36" s="22"/>
      <c r="L36" s="22"/>
      <c r="M36" s="22"/>
      <c r="N36" s="22"/>
      <c r="O36" s="22"/>
      <c r="P36" s="22"/>
    </row>
    <row r="37" spans="1:16" ht="39" customHeight="1">
      <c r="A37" s="22"/>
      <c r="B37" s="35"/>
      <c r="C37" s="1178" t="s">
        <v>533</v>
      </c>
      <c r="D37" s="1179"/>
      <c r="E37" s="1180"/>
      <c r="F37" s="36">
        <v>0.71</v>
      </c>
      <c r="G37" s="37">
        <v>0.76</v>
      </c>
      <c r="H37" s="37">
        <v>0.64</v>
      </c>
      <c r="I37" s="37">
        <v>1.1499999999999999</v>
      </c>
      <c r="J37" s="38">
        <v>2.5</v>
      </c>
      <c r="K37" s="22"/>
      <c r="L37" s="22"/>
      <c r="M37" s="22"/>
      <c r="N37" s="22"/>
      <c r="O37" s="22"/>
      <c r="P37" s="22"/>
    </row>
    <row r="38" spans="1:16" ht="39" customHeight="1">
      <c r="A38" s="22"/>
      <c r="B38" s="35"/>
      <c r="C38" s="1178" t="s">
        <v>534</v>
      </c>
      <c r="D38" s="1179"/>
      <c r="E38" s="1180"/>
      <c r="F38" s="36">
        <v>0.65</v>
      </c>
      <c r="G38" s="37">
        <v>0.24</v>
      </c>
      <c r="H38" s="37">
        <v>0.31</v>
      </c>
      <c r="I38" s="37">
        <v>0.32</v>
      </c>
      <c r="J38" s="38">
        <v>0.19</v>
      </c>
      <c r="K38" s="22"/>
      <c r="L38" s="22"/>
      <c r="M38" s="22"/>
      <c r="N38" s="22"/>
      <c r="O38" s="22"/>
      <c r="P38" s="22"/>
    </row>
    <row r="39" spans="1:16" ht="39" customHeight="1">
      <c r="A39" s="22"/>
      <c r="B39" s="35"/>
      <c r="C39" s="1178" t="s">
        <v>535</v>
      </c>
      <c r="D39" s="1179"/>
      <c r="E39" s="1180"/>
      <c r="F39" s="36">
        <v>0.63</v>
      </c>
      <c r="G39" s="37">
        <v>0.93</v>
      </c>
      <c r="H39" s="37">
        <v>0.63</v>
      </c>
      <c r="I39" s="37">
        <v>0.31</v>
      </c>
      <c r="J39" s="38">
        <v>0.13</v>
      </c>
      <c r="K39" s="22"/>
      <c r="L39" s="22"/>
      <c r="M39" s="22"/>
      <c r="N39" s="22"/>
      <c r="O39" s="22"/>
      <c r="P39" s="22"/>
    </row>
    <row r="40" spans="1:16" ht="39" customHeight="1">
      <c r="A40" s="22"/>
      <c r="B40" s="35"/>
      <c r="C40" s="1178" t="s">
        <v>536</v>
      </c>
      <c r="D40" s="1179"/>
      <c r="E40" s="1180"/>
      <c r="F40" s="36">
        <v>0.05</v>
      </c>
      <c r="G40" s="37">
        <v>0.08</v>
      </c>
      <c r="H40" s="37">
        <v>0.04</v>
      </c>
      <c r="I40" s="37">
        <v>0.03</v>
      </c>
      <c r="J40" s="38">
        <v>0.06</v>
      </c>
      <c r="K40" s="22"/>
      <c r="L40" s="22"/>
      <c r="M40" s="22"/>
      <c r="N40" s="22"/>
      <c r="O40" s="22"/>
      <c r="P40" s="22"/>
    </row>
    <row r="41" spans="1:16" ht="39" customHeight="1">
      <c r="A41" s="22"/>
      <c r="B41" s="35"/>
      <c r="C41" s="1178" t="s">
        <v>537</v>
      </c>
      <c r="D41" s="1179"/>
      <c r="E41" s="1180"/>
      <c r="F41" s="36">
        <v>0.11</v>
      </c>
      <c r="G41" s="37">
        <v>0.02</v>
      </c>
      <c r="H41" s="37">
        <v>0.03</v>
      </c>
      <c r="I41" s="37">
        <v>0.02</v>
      </c>
      <c r="J41" s="38">
        <v>0.04</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0.21</v>
      </c>
      <c r="G43" s="42">
        <v>0.24</v>
      </c>
      <c r="H43" s="42">
        <v>0.05</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11" sqref="Q11:U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1302</v>
      </c>
      <c r="L45" s="60">
        <v>1302</v>
      </c>
      <c r="M45" s="60">
        <v>1323</v>
      </c>
      <c r="N45" s="60">
        <v>1251</v>
      </c>
      <c r="O45" s="61">
        <v>1343</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499</v>
      </c>
      <c r="L48" s="64">
        <v>325</v>
      </c>
      <c r="M48" s="64">
        <v>350</v>
      </c>
      <c r="N48" s="64">
        <v>354</v>
      </c>
      <c r="O48" s="65">
        <v>331</v>
      </c>
      <c r="P48" s="48"/>
      <c r="Q48" s="48"/>
      <c r="R48" s="48"/>
      <c r="S48" s="48"/>
      <c r="T48" s="48"/>
      <c r="U48" s="48"/>
    </row>
    <row r="49" spans="1:21" ht="30.75" customHeight="1">
      <c r="A49" s="48"/>
      <c r="B49" s="1196"/>
      <c r="C49" s="1197"/>
      <c r="D49" s="62"/>
      <c r="E49" s="1188" t="s">
        <v>16</v>
      </c>
      <c r="F49" s="1188"/>
      <c r="G49" s="1188"/>
      <c r="H49" s="1188"/>
      <c r="I49" s="1188"/>
      <c r="J49" s="1189"/>
      <c r="K49" s="63">
        <v>72</v>
      </c>
      <c r="L49" s="64">
        <v>88</v>
      </c>
      <c r="M49" s="64">
        <v>85</v>
      </c>
      <c r="N49" s="64">
        <v>86</v>
      </c>
      <c r="O49" s="65">
        <v>107</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17</v>
      </c>
      <c r="N50" s="64">
        <v>0</v>
      </c>
      <c r="O50" s="65">
        <v>157</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1172</v>
      </c>
      <c r="L52" s="64">
        <v>1214</v>
      </c>
      <c r="M52" s="64">
        <v>1254</v>
      </c>
      <c r="N52" s="64">
        <v>1119</v>
      </c>
      <c r="O52" s="65">
        <v>1121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701</v>
      </c>
      <c r="L53" s="69">
        <v>501</v>
      </c>
      <c r="M53" s="69">
        <v>521</v>
      </c>
      <c r="N53" s="69">
        <v>572</v>
      </c>
      <c r="O53" s="70">
        <v>817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Q11" sqref="Q11:U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11863</v>
      </c>
      <c r="J41" s="83">
        <v>11788</v>
      </c>
      <c r="K41" s="83">
        <v>11657</v>
      </c>
      <c r="L41" s="83">
        <v>11366</v>
      </c>
      <c r="M41" s="84">
        <v>11372</v>
      </c>
    </row>
    <row r="42" spans="2:13" ht="27.75" customHeight="1">
      <c r="B42" s="1204"/>
      <c r="C42" s="1205"/>
      <c r="D42" s="85"/>
      <c r="E42" s="1208" t="s">
        <v>26</v>
      </c>
      <c r="F42" s="1208"/>
      <c r="G42" s="1208"/>
      <c r="H42" s="1209"/>
      <c r="I42" s="86" t="s">
        <v>484</v>
      </c>
      <c r="J42" s="87">
        <v>116</v>
      </c>
      <c r="K42" s="87">
        <v>183</v>
      </c>
      <c r="L42" s="87">
        <v>258</v>
      </c>
      <c r="M42" s="88">
        <v>157</v>
      </c>
    </row>
    <row r="43" spans="2:13" ht="27.75" customHeight="1">
      <c r="B43" s="1204"/>
      <c r="C43" s="1205"/>
      <c r="D43" s="85"/>
      <c r="E43" s="1208" t="s">
        <v>27</v>
      </c>
      <c r="F43" s="1208"/>
      <c r="G43" s="1208"/>
      <c r="H43" s="1209"/>
      <c r="I43" s="86">
        <v>4877</v>
      </c>
      <c r="J43" s="87">
        <v>4484</v>
      </c>
      <c r="K43" s="87">
        <v>4210</v>
      </c>
      <c r="L43" s="87">
        <v>3840</v>
      </c>
      <c r="M43" s="88">
        <v>3739</v>
      </c>
    </row>
    <row r="44" spans="2:13" ht="27.75" customHeight="1">
      <c r="B44" s="1204"/>
      <c r="C44" s="1205"/>
      <c r="D44" s="85"/>
      <c r="E44" s="1208" t="s">
        <v>28</v>
      </c>
      <c r="F44" s="1208"/>
      <c r="G44" s="1208"/>
      <c r="H44" s="1209"/>
      <c r="I44" s="86">
        <v>436</v>
      </c>
      <c r="J44" s="87">
        <v>464</v>
      </c>
      <c r="K44" s="87">
        <v>827</v>
      </c>
      <c r="L44" s="87">
        <v>762</v>
      </c>
      <c r="M44" s="88">
        <v>921</v>
      </c>
    </row>
    <row r="45" spans="2:13" ht="27.75" customHeight="1">
      <c r="B45" s="1204"/>
      <c r="C45" s="1205"/>
      <c r="D45" s="85"/>
      <c r="E45" s="1208" t="s">
        <v>29</v>
      </c>
      <c r="F45" s="1208"/>
      <c r="G45" s="1208"/>
      <c r="H45" s="1209"/>
      <c r="I45" s="86">
        <v>841</v>
      </c>
      <c r="J45" s="87">
        <v>646</v>
      </c>
      <c r="K45" s="87">
        <v>448</v>
      </c>
      <c r="L45" s="87">
        <v>436</v>
      </c>
      <c r="M45" s="88">
        <v>420</v>
      </c>
    </row>
    <row r="46" spans="2:13" ht="27.75" customHeight="1">
      <c r="B46" s="1204"/>
      <c r="C46" s="1205"/>
      <c r="D46" s="89"/>
      <c r="E46" s="1208" t="s">
        <v>30</v>
      </c>
      <c r="F46" s="1208"/>
      <c r="G46" s="1208"/>
      <c r="H46" s="1209"/>
      <c r="I46" s="86" t="s">
        <v>484</v>
      </c>
      <c r="J46" s="87" t="s">
        <v>484</v>
      </c>
      <c r="K46" s="87" t="s">
        <v>484</v>
      </c>
      <c r="L46" s="87" t="s">
        <v>484</v>
      </c>
      <c r="M46" s="88" t="s">
        <v>484</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2576</v>
      </c>
      <c r="J50" s="87">
        <v>2964</v>
      </c>
      <c r="K50" s="87">
        <v>3044</v>
      </c>
      <c r="L50" s="87">
        <v>3083</v>
      </c>
      <c r="M50" s="88">
        <v>3035</v>
      </c>
    </row>
    <row r="51" spans="2:13" ht="27.75" customHeight="1">
      <c r="B51" s="1204"/>
      <c r="C51" s="1205"/>
      <c r="D51" s="85"/>
      <c r="E51" s="1208" t="s">
        <v>36</v>
      </c>
      <c r="F51" s="1208"/>
      <c r="G51" s="1208"/>
      <c r="H51" s="1209"/>
      <c r="I51" s="86">
        <v>501</v>
      </c>
      <c r="J51" s="87">
        <v>532</v>
      </c>
      <c r="K51" s="87">
        <v>747</v>
      </c>
      <c r="L51" s="87">
        <v>823</v>
      </c>
      <c r="M51" s="88">
        <v>658</v>
      </c>
    </row>
    <row r="52" spans="2:13" ht="27.75" customHeight="1">
      <c r="B52" s="1206"/>
      <c r="C52" s="1207"/>
      <c r="D52" s="85"/>
      <c r="E52" s="1208" t="s">
        <v>37</v>
      </c>
      <c r="F52" s="1208"/>
      <c r="G52" s="1208"/>
      <c r="H52" s="1209"/>
      <c r="I52" s="86">
        <v>12985</v>
      </c>
      <c r="J52" s="87">
        <v>13255</v>
      </c>
      <c r="K52" s="87">
        <v>13253</v>
      </c>
      <c r="L52" s="87">
        <v>13390</v>
      </c>
      <c r="M52" s="88">
        <v>13450</v>
      </c>
    </row>
    <row r="53" spans="2:13" ht="27.75" customHeight="1" thickBot="1">
      <c r="B53" s="1210" t="s">
        <v>38</v>
      </c>
      <c r="C53" s="1211"/>
      <c r="D53" s="92"/>
      <c r="E53" s="1212" t="s">
        <v>39</v>
      </c>
      <c r="F53" s="1212"/>
      <c r="G53" s="1212"/>
      <c r="H53" s="1213"/>
      <c r="I53" s="93">
        <v>1955</v>
      </c>
      <c r="J53" s="94">
        <v>747</v>
      </c>
      <c r="K53" s="94">
        <v>280</v>
      </c>
      <c r="L53" s="94">
        <v>-634</v>
      </c>
      <c r="M53" s="95">
        <v>-534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L21" sqref="L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5" t="s">
        <v>557</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559</v>
      </c>
      <c r="H51" s="1248"/>
      <c r="I51" s="1253" t="s">
        <v>560</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566</v>
      </c>
      <c r="J53" s="1233"/>
      <c r="K53" s="1255"/>
      <c r="L53" s="1255"/>
      <c r="M53" s="1255"/>
      <c r="N53" s="1225">
        <v>36.5</v>
      </c>
      <c r="O53" s="1225">
        <v>55.9</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561</v>
      </c>
      <c r="H55" s="1228"/>
      <c r="I55" s="1233" t="s">
        <v>560</v>
      </c>
      <c r="J55" s="1233"/>
      <c r="K55" s="1256"/>
      <c r="L55" s="1256"/>
      <c r="M55" s="1256"/>
      <c r="N55" s="1221">
        <v>33.6</v>
      </c>
      <c r="O55" s="1221">
        <v>35.299999999999997</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566</v>
      </c>
      <c r="J57" s="1223"/>
      <c r="K57" s="1255"/>
      <c r="L57" s="1255"/>
      <c r="M57" s="1255"/>
      <c r="N57" s="1225">
        <v>56.8</v>
      </c>
      <c r="O57" s="1225">
        <v>52.3</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5" t="s">
        <v>563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559</v>
      </c>
      <c r="H73" s="1248"/>
      <c r="I73" s="1253" t="s">
        <v>560</v>
      </c>
      <c r="J73" s="1253"/>
      <c r="K73" s="1234">
        <v>25</v>
      </c>
      <c r="L73" s="1234">
        <v>9.1</v>
      </c>
      <c r="M73" s="1221">
        <v>3.4</v>
      </c>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565</v>
      </c>
      <c r="J75" s="1233"/>
      <c r="K75" s="1225">
        <v>10.9</v>
      </c>
      <c r="L75" s="1225">
        <v>8.3000000000000007</v>
      </c>
      <c r="M75" s="1225">
        <v>7.1</v>
      </c>
      <c r="N75" s="1225">
        <v>6.4</v>
      </c>
      <c r="O75" s="1225">
        <v>7.5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561</v>
      </c>
      <c r="H77" s="1228"/>
      <c r="I77" s="1233" t="s">
        <v>560</v>
      </c>
      <c r="J77" s="1233"/>
      <c r="K77" s="1234">
        <v>58.2</v>
      </c>
      <c r="L77" s="1234">
        <v>50.3</v>
      </c>
      <c r="M77" s="1221">
        <v>45.9</v>
      </c>
      <c r="N77" s="1221">
        <v>33.6</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565</v>
      </c>
      <c r="J79" s="1223"/>
      <c r="K79" s="1224">
        <v>10.3</v>
      </c>
      <c r="L79" s="1224">
        <v>9.6</v>
      </c>
      <c r="M79" s="1224">
        <v>8.8000000000000007</v>
      </c>
      <c r="N79" s="1224">
        <v>7</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28574</v>
      </c>
      <c r="E3" s="118"/>
      <c r="F3" s="119">
        <v>50880</v>
      </c>
      <c r="G3" s="120"/>
      <c r="H3" s="121"/>
    </row>
    <row r="4" spans="1:8">
      <c r="A4" s="122"/>
      <c r="B4" s="123"/>
      <c r="C4" s="124"/>
      <c r="D4" s="125">
        <v>19929</v>
      </c>
      <c r="E4" s="126"/>
      <c r="F4" s="127">
        <v>26879</v>
      </c>
      <c r="G4" s="128"/>
      <c r="H4" s="129"/>
    </row>
    <row r="5" spans="1:8">
      <c r="A5" s="110" t="s">
        <v>517</v>
      </c>
      <c r="B5" s="115"/>
      <c r="C5" s="116"/>
      <c r="D5" s="117">
        <v>20109</v>
      </c>
      <c r="E5" s="118"/>
      <c r="F5" s="119">
        <v>63956</v>
      </c>
      <c r="G5" s="120"/>
      <c r="H5" s="121"/>
    </row>
    <row r="6" spans="1:8">
      <c r="A6" s="122"/>
      <c r="B6" s="123"/>
      <c r="C6" s="124"/>
      <c r="D6" s="125">
        <v>15669</v>
      </c>
      <c r="E6" s="126"/>
      <c r="F6" s="127">
        <v>29239</v>
      </c>
      <c r="G6" s="128"/>
      <c r="H6" s="129"/>
    </row>
    <row r="7" spans="1:8">
      <c r="A7" s="110" t="s">
        <v>518</v>
      </c>
      <c r="B7" s="115"/>
      <c r="C7" s="116"/>
      <c r="D7" s="117">
        <v>22399</v>
      </c>
      <c r="E7" s="118"/>
      <c r="F7" s="119">
        <v>66255</v>
      </c>
      <c r="G7" s="120"/>
      <c r="H7" s="121"/>
    </row>
    <row r="8" spans="1:8">
      <c r="A8" s="122"/>
      <c r="B8" s="123"/>
      <c r="C8" s="124"/>
      <c r="D8" s="125">
        <v>13474</v>
      </c>
      <c r="E8" s="126"/>
      <c r="F8" s="127">
        <v>31822</v>
      </c>
      <c r="G8" s="128"/>
      <c r="H8" s="129"/>
    </row>
    <row r="9" spans="1:8">
      <c r="A9" s="110" t="s">
        <v>519</v>
      </c>
      <c r="B9" s="115"/>
      <c r="C9" s="116"/>
      <c r="D9" s="117">
        <v>23560</v>
      </c>
      <c r="E9" s="118"/>
      <c r="F9" s="119">
        <v>47278</v>
      </c>
      <c r="G9" s="120"/>
      <c r="H9" s="121"/>
    </row>
    <row r="10" spans="1:8">
      <c r="A10" s="122"/>
      <c r="B10" s="123"/>
      <c r="C10" s="124"/>
      <c r="D10" s="125">
        <v>15591</v>
      </c>
      <c r="E10" s="126"/>
      <c r="F10" s="127">
        <v>24096</v>
      </c>
      <c r="G10" s="128"/>
      <c r="H10" s="129"/>
    </row>
    <row r="11" spans="1:8">
      <c r="A11" s="110" t="s">
        <v>520</v>
      </c>
      <c r="B11" s="115"/>
      <c r="C11" s="116"/>
      <c r="D11" s="117">
        <v>33603</v>
      </c>
      <c r="E11" s="118"/>
      <c r="F11" s="119">
        <v>44504</v>
      </c>
      <c r="G11" s="120"/>
      <c r="H11" s="121"/>
    </row>
    <row r="12" spans="1:8">
      <c r="A12" s="122"/>
      <c r="B12" s="123"/>
      <c r="C12" s="130"/>
      <c r="D12" s="125">
        <v>25612</v>
      </c>
      <c r="E12" s="126"/>
      <c r="F12" s="127">
        <v>25876</v>
      </c>
      <c r="G12" s="128"/>
      <c r="H12" s="129"/>
    </row>
    <row r="13" spans="1:8">
      <c r="A13" s="110"/>
      <c r="B13" s="115"/>
      <c r="C13" s="131"/>
      <c r="D13" s="132">
        <v>25649</v>
      </c>
      <c r="E13" s="133"/>
      <c r="F13" s="134">
        <v>54575</v>
      </c>
      <c r="G13" s="135"/>
      <c r="H13" s="121"/>
    </row>
    <row r="14" spans="1:8">
      <c r="A14" s="122"/>
      <c r="B14" s="123"/>
      <c r="C14" s="124"/>
      <c r="D14" s="125">
        <v>18055</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6.51</v>
      </c>
      <c r="C19" s="136">
        <f>ROUND(VALUE(SUBSTITUTE(実質収支比率等に係る経年分析!G$48,"▲","-")),2)</f>
        <v>5.88</v>
      </c>
      <c r="D19" s="136">
        <f>ROUND(VALUE(SUBSTITUTE(実質収支比率等に係る経年分析!H$48,"▲","-")),2)</f>
        <v>4.55</v>
      </c>
      <c r="E19" s="136">
        <f>ROUND(VALUE(SUBSTITUTE(実質収支比率等に係る経年分析!I$48,"▲","-")),2)</f>
        <v>5.92</v>
      </c>
      <c r="F19" s="136">
        <f>ROUND(VALUE(SUBSTITUTE(実質収支比率等に係る経年分析!J$48,"▲","-")),2)</f>
        <v>5.79</v>
      </c>
    </row>
    <row r="20" spans="1:11">
      <c r="A20" s="136" t="s">
        <v>44</v>
      </c>
      <c r="B20" s="136">
        <f>ROUND(VALUE(SUBSTITUTE(実質収支比率等に係る経年分析!F$47,"▲","-")),2)</f>
        <v>11.32</v>
      </c>
      <c r="C20" s="136">
        <f>ROUND(VALUE(SUBSTITUTE(実質収支比率等に係る経年分析!G$47,"▲","-")),2)</f>
        <v>11.45</v>
      </c>
      <c r="D20" s="136">
        <f>ROUND(VALUE(SUBSTITUTE(実質収支比率等に係る経年分析!H$47,"▲","-")),2)</f>
        <v>11.54</v>
      </c>
      <c r="E20" s="136">
        <f>ROUND(VALUE(SUBSTITUTE(実質収支比率等に係る経年分析!I$47,"▲","-")),2)</f>
        <v>11.09</v>
      </c>
      <c r="F20" s="136">
        <f>ROUND(VALUE(SUBSTITUTE(実質収支比率等に係る経年分析!J$47,"▲","-")),2)</f>
        <v>10.94</v>
      </c>
    </row>
    <row r="21" spans="1:11">
      <c r="A21" s="136" t="s">
        <v>45</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0.19</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1.2</v>
      </c>
      <c r="F21" s="136">
        <f>IF(ISNUMBER(VALUE(SUBSTITUTE(実質収支比率等に係る経年分析!J$49,"▲","-"))),ROUND(VALUE(SUBSTITUTE(実質収支比率等に係る経年分析!J$49,"▲","-")),2),NA())</f>
        <v>-0.02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野牛・高岩土地区画整理事業特別会計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2.4500000000000002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16.010000000000002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1172</v>
      </c>
      <c r="E42" s="138"/>
      <c r="F42" s="138"/>
      <c r="G42" s="138">
        <f>'実質公債費比率（分子）の構造'!L$52</f>
        <v>1214</v>
      </c>
      <c r="H42" s="138"/>
      <c r="I42" s="138"/>
      <c r="J42" s="138">
        <f>'実質公債費比率（分子）の構造'!M$52</f>
        <v>1254</v>
      </c>
      <c r="K42" s="138"/>
      <c r="L42" s="138"/>
      <c r="M42" s="138">
        <f>'実質公債費比率（分子）の構造'!N$52</f>
        <v>1119</v>
      </c>
      <c r="N42" s="138"/>
      <c r="O42" s="138"/>
      <c r="P42" s="138">
        <f>'実質公債費比率（分子）の構造'!O$52</f>
        <v>1121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0</v>
      </c>
      <c r="C44" s="138"/>
      <c r="D44" s="138"/>
      <c r="E44" s="138">
        <f>'実質公債費比率（分子）の構造'!L$50</f>
        <v>0</v>
      </c>
      <c r="F44" s="138"/>
      <c r="G44" s="138"/>
      <c r="H44" s="138">
        <f>'実質公債費比率（分子）の構造'!M$50</f>
        <v>17</v>
      </c>
      <c r="I44" s="138"/>
      <c r="J44" s="138"/>
      <c r="K44" s="138">
        <f>'実質公債費比率（分子）の構造'!N$50</f>
        <v>0</v>
      </c>
      <c r="L44" s="138"/>
      <c r="M44" s="138"/>
      <c r="N44" s="138">
        <f>'実質公債費比率（分子）の構造'!O$50</f>
        <v>157</v>
      </c>
      <c r="O44" s="138"/>
      <c r="P44" s="138"/>
    </row>
    <row r="45" spans="1:16">
      <c r="A45" s="138" t="s">
        <v>55</v>
      </c>
      <c r="B45" s="138">
        <f>'実質公債費比率（分子）の構造'!K$49</f>
        <v>72</v>
      </c>
      <c r="C45" s="138"/>
      <c r="D45" s="138"/>
      <c r="E45" s="138">
        <f>'実質公債費比率（分子）の構造'!L$49</f>
        <v>88</v>
      </c>
      <c r="F45" s="138"/>
      <c r="G45" s="138"/>
      <c r="H45" s="138">
        <f>'実質公債費比率（分子）の構造'!M$49</f>
        <v>85</v>
      </c>
      <c r="I45" s="138"/>
      <c r="J45" s="138"/>
      <c r="K45" s="138">
        <f>'実質公債費比率（分子）の構造'!N$49</f>
        <v>86</v>
      </c>
      <c r="L45" s="138"/>
      <c r="M45" s="138"/>
      <c r="N45" s="138">
        <f>'実質公債費比率（分子）の構造'!O$49</f>
        <v>107</v>
      </c>
      <c r="O45" s="138"/>
      <c r="P45" s="138"/>
    </row>
    <row r="46" spans="1:16">
      <c r="A46" s="138" t="s">
        <v>56</v>
      </c>
      <c r="B46" s="138">
        <f>'実質公債費比率（分子）の構造'!K$48</f>
        <v>499</v>
      </c>
      <c r="C46" s="138"/>
      <c r="D46" s="138"/>
      <c r="E46" s="138">
        <f>'実質公債費比率（分子）の構造'!L$48</f>
        <v>325</v>
      </c>
      <c r="F46" s="138"/>
      <c r="G46" s="138"/>
      <c r="H46" s="138">
        <f>'実質公債費比率（分子）の構造'!M$48</f>
        <v>350</v>
      </c>
      <c r="I46" s="138"/>
      <c r="J46" s="138"/>
      <c r="K46" s="138">
        <f>'実質公債費比率（分子）の構造'!N$48</f>
        <v>354</v>
      </c>
      <c r="L46" s="138"/>
      <c r="M46" s="138"/>
      <c r="N46" s="138">
        <f>'実質公債費比率（分子）の構造'!O$48</f>
        <v>331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1302</v>
      </c>
      <c r="C49" s="138"/>
      <c r="D49" s="138"/>
      <c r="E49" s="138">
        <f>'実質公債費比率（分子）の構造'!L$45</f>
        <v>1302</v>
      </c>
      <c r="F49" s="138"/>
      <c r="G49" s="138"/>
      <c r="H49" s="138">
        <f>'実質公債費比率（分子）の構造'!M$45</f>
        <v>1323</v>
      </c>
      <c r="I49" s="138"/>
      <c r="J49" s="138"/>
      <c r="K49" s="138">
        <f>'実質公債費比率（分子）の構造'!N$45</f>
        <v>1251</v>
      </c>
      <c r="L49" s="138"/>
      <c r="M49" s="138"/>
      <c r="N49" s="138">
        <f>'実質公債費比率（分子）の構造'!O$45</f>
        <v>1343</v>
      </c>
      <c r="O49" s="138"/>
      <c r="P49" s="138"/>
    </row>
    <row r="50" spans="1:16">
      <c r="A50" s="138" t="s">
        <v>60</v>
      </c>
      <c r="B50" s="138" t="e">
        <f>NA()</f>
        <v>#N/A</v>
      </c>
      <c r="C50" s="138">
        <f>IF(ISNUMBER('実質公債費比率（分子）の構造'!K$53),'実質公債費比率（分子）の構造'!K$53,NA())</f>
        <v>701</v>
      </c>
      <c r="D50" s="138" t="e">
        <f>NA()</f>
        <v>#N/A</v>
      </c>
      <c r="E50" s="138" t="e">
        <f>NA()</f>
        <v>#N/A</v>
      </c>
      <c r="F50" s="138">
        <f>IF(ISNUMBER('実質公債費比率（分子）の構造'!L$53),'実質公債費比率（分子）の構造'!L$53,NA())</f>
        <v>501</v>
      </c>
      <c r="G50" s="138" t="e">
        <f>NA()</f>
        <v>#N/A</v>
      </c>
      <c r="H50" s="138" t="e">
        <f>NA()</f>
        <v>#N/A</v>
      </c>
      <c r="I50" s="138">
        <f>IF(ISNUMBER('実質公債費比率（分子）の構造'!M$53),'実質公債費比率（分子）の構造'!M$53,NA())</f>
        <v>521</v>
      </c>
      <c r="J50" s="138" t="e">
        <f>NA()</f>
        <v>#N/A</v>
      </c>
      <c r="K50" s="138" t="e">
        <f>NA()</f>
        <v>#N/A</v>
      </c>
      <c r="L50" s="138">
        <f>IF(ISNUMBER('実質公債費比率（分子）の構造'!N$53),'実質公債費比率（分子）の構造'!N$53,NA())</f>
        <v>572</v>
      </c>
      <c r="M50" s="138" t="e">
        <f>NA()</f>
        <v>#N/A</v>
      </c>
      <c r="N50" s="138" t="e">
        <f>NA()</f>
        <v>#N/A</v>
      </c>
      <c r="O50" s="138">
        <f>IF(ISNUMBER('実質公債費比率（分子）の構造'!O$53),'実質公債費比率（分子）の構造'!O$53,NA())</f>
        <v>817</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12985</v>
      </c>
      <c r="E56" s="137"/>
      <c r="F56" s="137"/>
      <c r="G56" s="137">
        <f>'将来負担比率（分子）の構造'!J$52</f>
        <v>13255</v>
      </c>
      <c r="H56" s="137"/>
      <c r="I56" s="137"/>
      <c r="J56" s="137">
        <f>'将来負担比率（分子）の構造'!K$52</f>
        <v>13253</v>
      </c>
      <c r="K56" s="137"/>
      <c r="L56" s="137"/>
      <c r="M56" s="137">
        <f>'将来負担比率（分子）の構造'!L$52</f>
        <v>13390</v>
      </c>
      <c r="N56" s="137"/>
      <c r="O56" s="137"/>
      <c r="P56" s="137">
        <f>'将来負担比率（分子）の構造'!M$52</f>
        <v>13450</v>
      </c>
    </row>
    <row r="57" spans="1:16">
      <c r="A57" s="137" t="s">
        <v>36</v>
      </c>
      <c r="B57" s="137"/>
      <c r="C57" s="137"/>
      <c r="D57" s="137">
        <f>'将来負担比率（分子）の構造'!I$51</f>
        <v>501</v>
      </c>
      <c r="E57" s="137"/>
      <c r="F57" s="137"/>
      <c r="G57" s="137">
        <f>'将来負担比率（分子）の構造'!J$51</f>
        <v>532</v>
      </c>
      <c r="H57" s="137"/>
      <c r="I57" s="137"/>
      <c r="J57" s="137">
        <f>'将来負担比率（分子）の構造'!K$51</f>
        <v>747</v>
      </c>
      <c r="K57" s="137"/>
      <c r="L57" s="137"/>
      <c r="M57" s="137">
        <f>'将来負担比率（分子）の構造'!L$51</f>
        <v>823</v>
      </c>
      <c r="N57" s="137"/>
      <c r="O57" s="137"/>
      <c r="P57" s="137">
        <f>'将来負担比率（分子）の構造'!M$51</f>
        <v>658</v>
      </c>
    </row>
    <row r="58" spans="1:16">
      <c r="A58" s="137" t="s">
        <v>35</v>
      </c>
      <c r="B58" s="137"/>
      <c r="C58" s="137"/>
      <c r="D58" s="137">
        <f>'将来負担比率（分子）の構造'!I$50</f>
        <v>2576</v>
      </c>
      <c r="E58" s="137"/>
      <c r="F58" s="137"/>
      <c r="G58" s="137">
        <f>'将来負担比率（分子）の構造'!J$50</f>
        <v>2964</v>
      </c>
      <c r="H58" s="137"/>
      <c r="I58" s="137"/>
      <c r="J58" s="137">
        <f>'将来負担比率（分子）の構造'!K$50</f>
        <v>3044</v>
      </c>
      <c r="K58" s="137"/>
      <c r="L58" s="137"/>
      <c r="M58" s="137">
        <f>'将来負担比率（分子）の構造'!L$50</f>
        <v>3083</v>
      </c>
      <c r="N58" s="137"/>
      <c r="O58" s="137"/>
      <c r="P58" s="137">
        <f>'将来負担比率（分子）の構造'!M$50</f>
        <v>3035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841</v>
      </c>
      <c r="C62" s="137"/>
      <c r="D62" s="137"/>
      <c r="E62" s="137">
        <f>'将来負担比率（分子）の構造'!J$45</f>
        <v>646</v>
      </c>
      <c r="F62" s="137"/>
      <c r="G62" s="137"/>
      <c r="H62" s="137">
        <f>'将来負担比率（分子）の構造'!K$45</f>
        <v>448</v>
      </c>
      <c r="I62" s="137"/>
      <c r="J62" s="137"/>
      <c r="K62" s="137">
        <f>'将来負担比率（分子）の構造'!L$45</f>
        <v>436</v>
      </c>
      <c r="L62" s="137"/>
      <c r="M62" s="137"/>
      <c r="N62" s="137">
        <f>'将来負担比率（分子）の構造'!M$45</f>
        <v>420</v>
      </c>
      <c r="O62" s="137"/>
      <c r="P62" s="137"/>
    </row>
    <row r="63" spans="1:16">
      <c r="A63" s="137" t="s">
        <v>28</v>
      </c>
      <c r="B63" s="137">
        <f>'将来負担比率（分子）の構造'!I$44</f>
        <v>436</v>
      </c>
      <c r="C63" s="137"/>
      <c r="D63" s="137"/>
      <c r="E63" s="137">
        <f>'将来負担比率（分子）の構造'!J$44</f>
        <v>464</v>
      </c>
      <c r="F63" s="137"/>
      <c r="G63" s="137"/>
      <c r="H63" s="137">
        <f>'将来負担比率（分子）の構造'!K$44</f>
        <v>827</v>
      </c>
      <c r="I63" s="137"/>
      <c r="J63" s="137"/>
      <c r="K63" s="137">
        <f>'将来負担比率（分子）の構造'!L$44</f>
        <v>762</v>
      </c>
      <c r="L63" s="137"/>
      <c r="M63" s="137"/>
      <c r="N63" s="137">
        <f>'将来負担比率（分子）の構造'!M$44</f>
        <v>921</v>
      </c>
      <c r="O63" s="137"/>
      <c r="P63" s="137"/>
    </row>
    <row r="64" spans="1:16">
      <c r="A64" s="137" t="s">
        <v>27</v>
      </c>
      <c r="B64" s="137">
        <f>'将来負担比率（分子）の構造'!I$43</f>
        <v>4877</v>
      </c>
      <c r="C64" s="137"/>
      <c r="D64" s="137"/>
      <c r="E64" s="137">
        <f>'将来負担比率（分子）の構造'!J$43</f>
        <v>4484</v>
      </c>
      <c r="F64" s="137"/>
      <c r="G64" s="137"/>
      <c r="H64" s="137">
        <f>'将来負担比率（分子）の構造'!K$43</f>
        <v>4210</v>
      </c>
      <c r="I64" s="137"/>
      <c r="J64" s="137"/>
      <c r="K64" s="137">
        <f>'将来負担比率（分子）の構造'!L$43</f>
        <v>3840</v>
      </c>
      <c r="L64" s="137"/>
      <c r="M64" s="137"/>
      <c r="N64" s="137">
        <f>'将来負担比率（分子）の構造'!M$43</f>
        <v>3739</v>
      </c>
      <c r="O64" s="137"/>
      <c r="P64" s="137"/>
    </row>
    <row r="65" spans="1:16">
      <c r="A65" s="137" t="s">
        <v>26</v>
      </c>
      <c r="B65" s="137" t="str">
        <f>'将来負担比率（分子）の構造'!I$42</f>
        <v>-</v>
      </c>
      <c r="C65" s="137"/>
      <c r="D65" s="137"/>
      <c r="E65" s="137">
        <f>'将来負担比率（分子）の構造'!J$42</f>
        <v>116</v>
      </c>
      <c r="F65" s="137"/>
      <c r="G65" s="137"/>
      <c r="H65" s="137">
        <f>'将来負担比率（分子）の構造'!K$42</f>
        <v>183</v>
      </c>
      <c r="I65" s="137"/>
      <c r="J65" s="137"/>
      <c r="K65" s="137">
        <f>'将来負担比率（分子）の構造'!L$42</f>
        <v>258</v>
      </c>
      <c r="L65" s="137"/>
      <c r="M65" s="137"/>
      <c r="N65" s="137">
        <f>'将来負担比率（分子）の構造'!M$42</f>
        <v>157</v>
      </c>
      <c r="O65" s="137"/>
      <c r="P65" s="137"/>
    </row>
    <row r="66" spans="1:16">
      <c r="A66" s="137" t="s">
        <v>25</v>
      </c>
      <c r="B66" s="137">
        <f>'将来負担比率（分子）の構造'!I$41</f>
        <v>11863</v>
      </c>
      <c r="C66" s="137"/>
      <c r="D66" s="137"/>
      <c r="E66" s="137">
        <f>'将来負担比率（分子）の構造'!J$41</f>
        <v>11788</v>
      </c>
      <c r="F66" s="137"/>
      <c r="G66" s="137"/>
      <c r="H66" s="137">
        <f>'将来負担比率（分子）の構造'!K$41</f>
        <v>11657</v>
      </c>
      <c r="I66" s="137"/>
      <c r="J66" s="137"/>
      <c r="K66" s="137">
        <f>'将来負担比率（分子）の構造'!L$41</f>
        <v>11366</v>
      </c>
      <c r="L66" s="137"/>
      <c r="M66" s="137"/>
      <c r="N66" s="137">
        <f>'将来負担比率（分子）の構造'!M$41</f>
        <v>11372</v>
      </c>
      <c r="O66" s="137"/>
      <c r="P66" s="137"/>
    </row>
    <row r="67" spans="1:16">
      <c r="A67" s="137" t="s">
        <v>64</v>
      </c>
      <c r="B67" s="137" t="e">
        <f>NA()</f>
        <v>#N/A</v>
      </c>
      <c r="C67" s="137">
        <f>IF(ISNUMBER('将来負担比率（分子）の構造'!I$53), IF('将来負担比率（分子）の構造'!I$53 &lt; 0, 0, '将来負担比率（分子）の構造'!I$53), NA())</f>
        <v>1955</v>
      </c>
      <c r="D67" s="137" t="e">
        <f>NA()</f>
        <v>#N/A</v>
      </c>
      <c r="E67" s="137" t="e">
        <f>NA()</f>
        <v>#N/A</v>
      </c>
      <c r="F67" s="137">
        <f>IF(ISNUMBER('将来負担比率（分子）の構造'!J$53), IF('将来負担比率（分子）の構造'!J$53 &lt; 0, 0, '将来負担比率（分子）の構造'!J$53), NA())</f>
        <v>747</v>
      </c>
      <c r="G67" s="137" t="e">
        <f>NA()</f>
        <v>#N/A</v>
      </c>
      <c r="H67" s="137" t="e">
        <f>NA()</f>
        <v>#N/A</v>
      </c>
      <c r="I67" s="137">
        <f>IF(ISNUMBER('将来負担比率（分子）の構造'!K$53), IF('将来負担比率（分子）の構造'!K$53 &lt; 0, 0, '将来負担比率（分子）の構造'!K$53), NA())</f>
        <v>280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1" sqref="B11:Y1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5" t="s">
        <v>208</v>
      </c>
      <c r="C5" s="706"/>
      <c r="D5" s="706"/>
      <c r="E5" s="706"/>
      <c r="F5" s="706"/>
      <c r="G5" s="706"/>
      <c r="H5" s="706"/>
      <c r="I5" s="706"/>
      <c r="J5" s="706"/>
      <c r="K5" s="706"/>
      <c r="L5" s="706"/>
      <c r="M5" s="706"/>
      <c r="N5" s="706"/>
      <c r="O5" s="706"/>
      <c r="P5" s="706"/>
      <c r="Q5" s="707"/>
      <c r="R5" s="670">
        <v>7162567</v>
      </c>
      <c r="S5" s="671"/>
      <c r="T5" s="671"/>
      <c r="U5" s="671"/>
      <c r="V5" s="671"/>
      <c r="W5" s="671"/>
      <c r="X5" s="671"/>
      <c r="Y5" s="718"/>
      <c r="Z5" s="731">
        <v>48.4</v>
      </c>
      <c r="AA5" s="731"/>
      <c r="AB5" s="731"/>
      <c r="AC5" s="731"/>
      <c r="AD5" s="732">
        <v>6998230</v>
      </c>
      <c r="AE5" s="732"/>
      <c r="AF5" s="732"/>
      <c r="AG5" s="732"/>
      <c r="AH5" s="732"/>
      <c r="AI5" s="732"/>
      <c r="AJ5" s="732"/>
      <c r="AK5" s="732"/>
      <c r="AL5" s="719">
        <v>76.599999999999994</v>
      </c>
      <c r="AM5" s="688"/>
      <c r="AN5" s="688"/>
      <c r="AO5" s="720"/>
      <c r="AP5" s="705" t="s">
        <v>209</v>
      </c>
      <c r="AQ5" s="706"/>
      <c r="AR5" s="706"/>
      <c r="AS5" s="706"/>
      <c r="AT5" s="706"/>
      <c r="AU5" s="706"/>
      <c r="AV5" s="706"/>
      <c r="AW5" s="706"/>
      <c r="AX5" s="706"/>
      <c r="AY5" s="706"/>
      <c r="AZ5" s="706"/>
      <c r="BA5" s="706"/>
      <c r="BB5" s="706"/>
      <c r="BC5" s="706"/>
      <c r="BD5" s="706"/>
      <c r="BE5" s="706"/>
      <c r="BF5" s="707"/>
      <c r="BG5" s="620">
        <v>6998230</v>
      </c>
      <c r="BH5" s="621"/>
      <c r="BI5" s="621"/>
      <c r="BJ5" s="621"/>
      <c r="BK5" s="621"/>
      <c r="BL5" s="621"/>
      <c r="BM5" s="621"/>
      <c r="BN5" s="622"/>
      <c r="BO5" s="673">
        <v>97.7</v>
      </c>
      <c r="BP5" s="673"/>
      <c r="BQ5" s="673"/>
      <c r="BR5" s="673"/>
      <c r="BS5" s="674">
        <v>22999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137080</v>
      </c>
      <c r="S6" s="621"/>
      <c r="T6" s="621"/>
      <c r="U6" s="621"/>
      <c r="V6" s="621"/>
      <c r="W6" s="621"/>
      <c r="X6" s="621"/>
      <c r="Y6" s="622"/>
      <c r="Z6" s="673">
        <v>0.9</v>
      </c>
      <c r="AA6" s="673"/>
      <c r="AB6" s="673"/>
      <c r="AC6" s="673"/>
      <c r="AD6" s="674">
        <v>137080</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6998230</v>
      </c>
      <c r="BH6" s="621"/>
      <c r="BI6" s="621"/>
      <c r="BJ6" s="621"/>
      <c r="BK6" s="621"/>
      <c r="BL6" s="621"/>
      <c r="BM6" s="621"/>
      <c r="BN6" s="622"/>
      <c r="BO6" s="673">
        <v>97.7</v>
      </c>
      <c r="BP6" s="673"/>
      <c r="BQ6" s="673"/>
      <c r="BR6" s="673"/>
      <c r="BS6" s="674">
        <v>22999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155236</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155236</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6838</v>
      </c>
      <c r="S7" s="621"/>
      <c r="T7" s="621"/>
      <c r="U7" s="621"/>
      <c r="V7" s="621"/>
      <c r="W7" s="621"/>
      <c r="X7" s="621"/>
      <c r="Y7" s="622"/>
      <c r="Z7" s="673">
        <v>0</v>
      </c>
      <c r="AA7" s="673"/>
      <c r="AB7" s="673"/>
      <c r="AC7" s="673"/>
      <c r="AD7" s="674">
        <v>6838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3583494</v>
      </c>
      <c r="BH7" s="621"/>
      <c r="BI7" s="621"/>
      <c r="BJ7" s="621"/>
      <c r="BK7" s="621"/>
      <c r="BL7" s="621"/>
      <c r="BM7" s="621"/>
      <c r="BN7" s="622"/>
      <c r="BO7" s="673">
        <v>50</v>
      </c>
      <c r="BP7" s="673"/>
      <c r="BQ7" s="673"/>
      <c r="BR7" s="673"/>
      <c r="BS7" s="674">
        <v>22999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1928303</v>
      </c>
      <c r="CS7" s="621"/>
      <c r="CT7" s="621"/>
      <c r="CU7" s="621"/>
      <c r="CV7" s="621"/>
      <c r="CW7" s="621"/>
      <c r="CX7" s="621"/>
      <c r="CY7" s="622"/>
      <c r="CZ7" s="673">
        <v>13.7</v>
      </c>
      <c r="DA7" s="673"/>
      <c r="DB7" s="673"/>
      <c r="DC7" s="673"/>
      <c r="DD7" s="626">
        <v>198034</v>
      </c>
      <c r="DE7" s="621"/>
      <c r="DF7" s="621"/>
      <c r="DG7" s="621"/>
      <c r="DH7" s="621"/>
      <c r="DI7" s="621"/>
      <c r="DJ7" s="621"/>
      <c r="DK7" s="621"/>
      <c r="DL7" s="621"/>
      <c r="DM7" s="621"/>
      <c r="DN7" s="621"/>
      <c r="DO7" s="621"/>
      <c r="DP7" s="622"/>
      <c r="DQ7" s="626">
        <v>1561865</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28478</v>
      </c>
      <c r="S8" s="621"/>
      <c r="T8" s="621"/>
      <c r="U8" s="621"/>
      <c r="V8" s="621"/>
      <c r="W8" s="621"/>
      <c r="X8" s="621"/>
      <c r="Y8" s="622"/>
      <c r="Z8" s="673">
        <v>0.2</v>
      </c>
      <c r="AA8" s="673"/>
      <c r="AB8" s="673"/>
      <c r="AC8" s="673"/>
      <c r="AD8" s="674">
        <v>28478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91996</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5062110</v>
      </c>
      <c r="CS8" s="621"/>
      <c r="CT8" s="621"/>
      <c r="CU8" s="621"/>
      <c r="CV8" s="621"/>
      <c r="CW8" s="621"/>
      <c r="CX8" s="621"/>
      <c r="CY8" s="622"/>
      <c r="CZ8" s="673">
        <v>35.799999999999997</v>
      </c>
      <c r="DA8" s="673"/>
      <c r="DB8" s="673"/>
      <c r="DC8" s="673"/>
      <c r="DD8" s="626">
        <v>60617</v>
      </c>
      <c r="DE8" s="621"/>
      <c r="DF8" s="621"/>
      <c r="DG8" s="621"/>
      <c r="DH8" s="621"/>
      <c r="DI8" s="621"/>
      <c r="DJ8" s="621"/>
      <c r="DK8" s="621"/>
      <c r="DL8" s="621"/>
      <c r="DM8" s="621"/>
      <c r="DN8" s="621"/>
      <c r="DO8" s="621"/>
      <c r="DP8" s="622"/>
      <c r="DQ8" s="626">
        <v>2554232</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17353</v>
      </c>
      <c r="S9" s="621"/>
      <c r="T9" s="621"/>
      <c r="U9" s="621"/>
      <c r="V9" s="621"/>
      <c r="W9" s="621"/>
      <c r="X9" s="621"/>
      <c r="Y9" s="622"/>
      <c r="Z9" s="673">
        <v>0.1</v>
      </c>
      <c r="AA9" s="673"/>
      <c r="AB9" s="673"/>
      <c r="AC9" s="673"/>
      <c r="AD9" s="674">
        <v>17353</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3069374</v>
      </c>
      <c r="BH9" s="621"/>
      <c r="BI9" s="621"/>
      <c r="BJ9" s="621"/>
      <c r="BK9" s="621"/>
      <c r="BL9" s="621"/>
      <c r="BM9" s="621"/>
      <c r="BN9" s="622"/>
      <c r="BO9" s="673">
        <v>42.9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998473</v>
      </c>
      <c r="CS9" s="621"/>
      <c r="CT9" s="621"/>
      <c r="CU9" s="621"/>
      <c r="CV9" s="621"/>
      <c r="CW9" s="621"/>
      <c r="CX9" s="621"/>
      <c r="CY9" s="622"/>
      <c r="CZ9" s="673">
        <v>7.1</v>
      </c>
      <c r="DA9" s="673"/>
      <c r="DB9" s="673"/>
      <c r="DC9" s="673"/>
      <c r="DD9" s="626">
        <v>7356</v>
      </c>
      <c r="DE9" s="621"/>
      <c r="DF9" s="621"/>
      <c r="DG9" s="621"/>
      <c r="DH9" s="621"/>
      <c r="DI9" s="621"/>
      <c r="DJ9" s="621"/>
      <c r="DK9" s="621"/>
      <c r="DL9" s="621"/>
      <c r="DM9" s="621"/>
      <c r="DN9" s="621"/>
      <c r="DO9" s="621"/>
      <c r="DP9" s="622"/>
      <c r="DQ9" s="626">
        <v>985596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690954</v>
      </c>
      <c r="S10" s="621"/>
      <c r="T10" s="621"/>
      <c r="U10" s="621"/>
      <c r="V10" s="621"/>
      <c r="W10" s="621"/>
      <c r="X10" s="621"/>
      <c r="Y10" s="622"/>
      <c r="Z10" s="673">
        <v>4.7</v>
      </c>
      <c r="AA10" s="673"/>
      <c r="AB10" s="673"/>
      <c r="AC10" s="673"/>
      <c r="AD10" s="674">
        <v>690954</v>
      </c>
      <c r="AE10" s="674"/>
      <c r="AF10" s="674"/>
      <c r="AG10" s="674"/>
      <c r="AH10" s="674"/>
      <c r="AI10" s="674"/>
      <c r="AJ10" s="674"/>
      <c r="AK10" s="674"/>
      <c r="AL10" s="643">
        <v>7.6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119983</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81590</v>
      </c>
      <c r="CS10" s="621"/>
      <c r="CT10" s="621"/>
      <c r="CU10" s="621"/>
      <c r="CV10" s="621"/>
      <c r="CW10" s="621"/>
      <c r="CX10" s="621"/>
      <c r="CY10" s="622"/>
      <c r="CZ10" s="673">
        <v>0.6</v>
      </c>
      <c r="DA10" s="673"/>
      <c r="DB10" s="673"/>
      <c r="DC10" s="673"/>
      <c r="DD10" s="626" t="s">
        <v>112</v>
      </c>
      <c r="DE10" s="621"/>
      <c r="DF10" s="621"/>
      <c r="DG10" s="621"/>
      <c r="DH10" s="621"/>
      <c r="DI10" s="621"/>
      <c r="DJ10" s="621"/>
      <c r="DK10" s="621"/>
      <c r="DL10" s="621"/>
      <c r="DM10" s="621"/>
      <c r="DN10" s="621"/>
      <c r="DO10" s="621"/>
      <c r="DP10" s="622"/>
      <c r="DQ10" s="626">
        <v>66270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302141</v>
      </c>
      <c r="BH11" s="621"/>
      <c r="BI11" s="621"/>
      <c r="BJ11" s="621"/>
      <c r="BK11" s="621"/>
      <c r="BL11" s="621"/>
      <c r="BM11" s="621"/>
      <c r="BN11" s="622"/>
      <c r="BO11" s="673">
        <v>4.2</v>
      </c>
      <c r="BP11" s="673"/>
      <c r="BQ11" s="673"/>
      <c r="BR11" s="673"/>
      <c r="BS11" s="626">
        <v>22999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209704</v>
      </c>
      <c r="CS11" s="621"/>
      <c r="CT11" s="621"/>
      <c r="CU11" s="621"/>
      <c r="CV11" s="621"/>
      <c r="CW11" s="621"/>
      <c r="CX11" s="621"/>
      <c r="CY11" s="622"/>
      <c r="CZ11" s="673">
        <v>1.5</v>
      </c>
      <c r="DA11" s="673"/>
      <c r="DB11" s="673"/>
      <c r="DC11" s="673"/>
      <c r="DD11" s="626">
        <v>20597</v>
      </c>
      <c r="DE11" s="621"/>
      <c r="DF11" s="621"/>
      <c r="DG11" s="621"/>
      <c r="DH11" s="621"/>
      <c r="DI11" s="621"/>
      <c r="DJ11" s="621"/>
      <c r="DK11" s="621"/>
      <c r="DL11" s="621"/>
      <c r="DM11" s="621"/>
      <c r="DN11" s="621"/>
      <c r="DO11" s="621"/>
      <c r="DP11" s="622"/>
      <c r="DQ11" s="626">
        <v>189849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3057430</v>
      </c>
      <c r="BH12" s="621"/>
      <c r="BI12" s="621"/>
      <c r="BJ12" s="621"/>
      <c r="BK12" s="621"/>
      <c r="BL12" s="621"/>
      <c r="BM12" s="621"/>
      <c r="BN12" s="622"/>
      <c r="BO12" s="673">
        <v>42.7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192816</v>
      </c>
      <c r="CS12" s="621"/>
      <c r="CT12" s="621"/>
      <c r="CU12" s="621"/>
      <c r="CV12" s="621"/>
      <c r="CW12" s="621"/>
      <c r="CX12" s="621"/>
      <c r="CY12" s="622"/>
      <c r="CZ12" s="673">
        <v>1.4</v>
      </c>
      <c r="DA12" s="673"/>
      <c r="DB12" s="673"/>
      <c r="DC12" s="673"/>
      <c r="DD12" s="626" t="s">
        <v>112</v>
      </c>
      <c r="DE12" s="621"/>
      <c r="DF12" s="621"/>
      <c r="DG12" s="621"/>
      <c r="DH12" s="621"/>
      <c r="DI12" s="621"/>
      <c r="DJ12" s="621"/>
      <c r="DK12" s="621"/>
      <c r="DL12" s="621"/>
      <c r="DM12" s="621"/>
      <c r="DN12" s="621"/>
      <c r="DO12" s="621"/>
      <c r="DP12" s="622"/>
      <c r="DQ12" s="626">
        <v>185828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43205</v>
      </c>
      <c r="S13" s="621"/>
      <c r="T13" s="621"/>
      <c r="U13" s="621"/>
      <c r="V13" s="621"/>
      <c r="W13" s="621"/>
      <c r="X13" s="621"/>
      <c r="Y13" s="622"/>
      <c r="Z13" s="673">
        <v>0.3</v>
      </c>
      <c r="AA13" s="673"/>
      <c r="AB13" s="673"/>
      <c r="AC13" s="673"/>
      <c r="AD13" s="674">
        <v>43205</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3053708</v>
      </c>
      <c r="BH13" s="621"/>
      <c r="BI13" s="621"/>
      <c r="BJ13" s="621"/>
      <c r="BK13" s="621"/>
      <c r="BL13" s="621"/>
      <c r="BM13" s="621"/>
      <c r="BN13" s="622"/>
      <c r="BO13" s="673">
        <v>42.6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1791440</v>
      </c>
      <c r="CS13" s="621"/>
      <c r="CT13" s="621"/>
      <c r="CU13" s="621"/>
      <c r="CV13" s="621"/>
      <c r="CW13" s="621"/>
      <c r="CX13" s="621"/>
      <c r="CY13" s="622"/>
      <c r="CZ13" s="673">
        <v>12.7</v>
      </c>
      <c r="DA13" s="673"/>
      <c r="DB13" s="673"/>
      <c r="DC13" s="673"/>
      <c r="DD13" s="626">
        <v>859129</v>
      </c>
      <c r="DE13" s="621"/>
      <c r="DF13" s="621"/>
      <c r="DG13" s="621"/>
      <c r="DH13" s="621"/>
      <c r="DI13" s="621"/>
      <c r="DJ13" s="621"/>
      <c r="DK13" s="621"/>
      <c r="DL13" s="621"/>
      <c r="DM13" s="621"/>
      <c r="DN13" s="621"/>
      <c r="DO13" s="621"/>
      <c r="DP13" s="622"/>
      <c r="DQ13" s="626">
        <v>1404895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79853</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690336</v>
      </c>
      <c r="CS14" s="621"/>
      <c r="CT14" s="621"/>
      <c r="CU14" s="621"/>
      <c r="CV14" s="621"/>
      <c r="CW14" s="621"/>
      <c r="CX14" s="621"/>
      <c r="CY14" s="622"/>
      <c r="CZ14" s="673">
        <v>4.9000000000000004</v>
      </c>
      <c r="DA14" s="673"/>
      <c r="DB14" s="673"/>
      <c r="DC14" s="673"/>
      <c r="DD14" s="626">
        <v>2095</v>
      </c>
      <c r="DE14" s="621"/>
      <c r="DF14" s="621"/>
      <c r="DG14" s="621"/>
      <c r="DH14" s="621"/>
      <c r="DI14" s="621"/>
      <c r="DJ14" s="621"/>
      <c r="DK14" s="621"/>
      <c r="DL14" s="621"/>
      <c r="DM14" s="621"/>
      <c r="DN14" s="621"/>
      <c r="DO14" s="621"/>
      <c r="DP14" s="622"/>
      <c r="DQ14" s="626">
        <v>687731</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42204</v>
      </c>
      <c r="S15" s="621"/>
      <c r="T15" s="621"/>
      <c r="U15" s="621"/>
      <c r="V15" s="621"/>
      <c r="W15" s="621"/>
      <c r="X15" s="621"/>
      <c r="Y15" s="622"/>
      <c r="Z15" s="673">
        <v>0.3</v>
      </c>
      <c r="AA15" s="673"/>
      <c r="AB15" s="673"/>
      <c r="AC15" s="673"/>
      <c r="AD15" s="674">
        <v>42204</v>
      </c>
      <c r="AE15" s="674"/>
      <c r="AF15" s="674"/>
      <c r="AG15" s="674"/>
      <c r="AH15" s="674"/>
      <c r="AI15" s="674"/>
      <c r="AJ15" s="674"/>
      <c r="AK15" s="674"/>
      <c r="AL15" s="643">
        <v>0.5</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277453</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1672757</v>
      </c>
      <c r="CS15" s="621"/>
      <c r="CT15" s="621"/>
      <c r="CU15" s="621"/>
      <c r="CV15" s="621"/>
      <c r="CW15" s="621"/>
      <c r="CX15" s="621"/>
      <c r="CY15" s="622"/>
      <c r="CZ15" s="673">
        <v>11.8</v>
      </c>
      <c r="DA15" s="673"/>
      <c r="DB15" s="673"/>
      <c r="DC15" s="673"/>
      <c r="DD15" s="626">
        <v>608173</v>
      </c>
      <c r="DE15" s="621"/>
      <c r="DF15" s="621"/>
      <c r="DG15" s="621"/>
      <c r="DH15" s="621"/>
      <c r="DI15" s="621"/>
      <c r="DJ15" s="621"/>
      <c r="DK15" s="621"/>
      <c r="DL15" s="621"/>
      <c r="DM15" s="621"/>
      <c r="DN15" s="621"/>
      <c r="DO15" s="621"/>
      <c r="DP15" s="622"/>
      <c r="DQ15" s="626">
        <v>1197633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1273692</v>
      </c>
      <c r="S16" s="621"/>
      <c r="T16" s="621"/>
      <c r="U16" s="621"/>
      <c r="V16" s="621"/>
      <c r="W16" s="621"/>
      <c r="X16" s="621"/>
      <c r="Y16" s="622"/>
      <c r="Z16" s="673">
        <v>8.6</v>
      </c>
      <c r="AA16" s="673"/>
      <c r="AB16" s="673"/>
      <c r="AC16" s="673"/>
      <c r="AD16" s="674">
        <v>1128294</v>
      </c>
      <c r="AE16" s="674"/>
      <c r="AF16" s="674"/>
      <c r="AG16" s="674"/>
      <c r="AH16" s="674"/>
      <c r="AI16" s="674"/>
      <c r="AJ16" s="674"/>
      <c r="AK16" s="674"/>
      <c r="AL16" s="643">
        <v>12.4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1128294</v>
      </c>
      <c r="S17" s="621"/>
      <c r="T17" s="621"/>
      <c r="U17" s="621"/>
      <c r="V17" s="621"/>
      <c r="W17" s="621"/>
      <c r="X17" s="621"/>
      <c r="Y17" s="622"/>
      <c r="Z17" s="673">
        <v>7.6</v>
      </c>
      <c r="AA17" s="673"/>
      <c r="AB17" s="673"/>
      <c r="AC17" s="673"/>
      <c r="AD17" s="674">
        <v>1128294</v>
      </c>
      <c r="AE17" s="674"/>
      <c r="AF17" s="674"/>
      <c r="AG17" s="674"/>
      <c r="AH17" s="674"/>
      <c r="AI17" s="674"/>
      <c r="AJ17" s="674"/>
      <c r="AK17" s="674"/>
      <c r="AL17" s="643">
        <v>12.4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1343138</v>
      </c>
      <c r="CS17" s="621"/>
      <c r="CT17" s="621"/>
      <c r="CU17" s="621"/>
      <c r="CV17" s="621"/>
      <c r="CW17" s="621"/>
      <c r="CX17" s="621"/>
      <c r="CY17" s="622"/>
      <c r="CZ17" s="673">
        <v>9.5</v>
      </c>
      <c r="DA17" s="673"/>
      <c r="DB17" s="673"/>
      <c r="DC17" s="673"/>
      <c r="DD17" s="626" t="s">
        <v>112</v>
      </c>
      <c r="DE17" s="621"/>
      <c r="DF17" s="621"/>
      <c r="DG17" s="621"/>
      <c r="DH17" s="621"/>
      <c r="DI17" s="621"/>
      <c r="DJ17" s="621"/>
      <c r="DK17" s="621"/>
      <c r="DL17" s="621"/>
      <c r="DM17" s="621"/>
      <c r="DN17" s="621"/>
      <c r="DO17" s="621"/>
      <c r="DP17" s="622"/>
      <c r="DQ17" s="626">
        <v>1343138</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145398</v>
      </c>
      <c r="S18" s="621"/>
      <c r="T18" s="621"/>
      <c r="U18" s="621"/>
      <c r="V18" s="621"/>
      <c r="W18" s="621"/>
      <c r="X18" s="621"/>
      <c r="Y18" s="622"/>
      <c r="Z18" s="673">
        <v>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164337</v>
      </c>
      <c r="BH19" s="621"/>
      <c r="BI19" s="621"/>
      <c r="BJ19" s="621"/>
      <c r="BK19" s="621"/>
      <c r="BL19" s="621"/>
      <c r="BM19" s="621"/>
      <c r="BN19" s="622"/>
      <c r="BO19" s="673">
        <v>2.2999999999999998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9402371</v>
      </c>
      <c r="S20" s="621"/>
      <c r="T20" s="621"/>
      <c r="U20" s="621"/>
      <c r="V20" s="621"/>
      <c r="W20" s="621"/>
      <c r="X20" s="621"/>
      <c r="Y20" s="622"/>
      <c r="Z20" s="673">
        <v>63.5</v>
      </c>
      <c r="AA20" s="673"/>
      <c r="AB20" s="673"/>
      <c r="AC20" s="673"/>
      <c r="AD20" s="674">
        <v>9092636</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164337</v>
      </c>
      <c r="BH20" s="621"/>
      <c r="BI20" s="621"/>
      <c r="BJ20" s="621"/>
      <c r="BK20" s="621"/>
      <c r="BL20" s="621"/>
      <c r="BM20" s="621"/>
      <c r="BN20" s="622"/>
      <c r="BO20" s="673">
        <v>2.2999999999999998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14125903</v>
      </c>
      <c r="CS20" s="621"/>
      <c r="CT20" s="621"/>
      <c r="CU20" s="621"/>
      <c r="CV20" s="621"/>
      <c r="CW20" s="621"/>
      <c r="CX20" s="621"/>
      <c r="CY20" s="622"/>
      <c r="CZ20" s="673">
        <v>100</v>
      </c>
      <c r="DA20" s="673"/>
      <c r="DB20" s="673"/>
      <c r="DC20" s="673"/>
      <c r="DD20" s="626">
        <v>1756001</v>
      </c>
      <c r="DE20" s="621"/>
      <c r="DF20" s="621"/>
      <c r="DG20" s="621"/>
      <c r="DH20" s="621"/>
      <c r="DI20" s="621"/>
      <c r="DJ20" s="621"/>
      <c r="DK20" s="621"/>
      <c r="DL20" s="621"/>
      <c r="DM20" s="621"/>
      <c r="DN20" s="621"/>
      <c r="DO20" s="621"/>
      <c r="DP20" s="622"/>
      <c r="DQ20" s="626">
        <v>10332273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7637</v>
      </c>
      <c r="S21" s="621"/>
      <c r="T21" s="621"/>
      <c r="U21" s="621"/>
      <c r="V21" s="621"/>
      <c r="W21" s="621"/>
      <c r="X21" s="621"/>
      <c r="Y21" s="622"/>
      <c r="Z21" s="673">
        <v>0.1</v>
      </c>
      <c r="AA21" s="673"/>
      <c r="AB21" s="673"/>
      <c r="AC21" s="673"/>
      <c r="AD21" s="674">
        <v>7637</v>
      </c>
      <c r="AE21" s="674"/>
      <c r="AF21" s="674"/>
      <c r="AG21" s="674"/>
      <c r="AH21" s="674"/>
      <c r="AI21" s="674"/>
      <c r="AJ21" s="674"/>
      <c r="AK21" s="674"/>
      <c r="AL21" s="643">
        <v>0.1</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8020</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232083</v>
      </c>
      <c r="S23" s="621"/>
      <c r="T23" s="621"/>
      <c r="U23" s="621"/>
      <c r="V23" s="621"/>
      <c r="W23" s="621"/>
      <c r="X23" s="621"/>
      <c r="Y23" s="622"/>
      <c r="Z23" s="673">
        <v>1.6</v>
      </c>
      <c r="AA23" s="673"/>
      <c r="AB23" s="673"/>
      <c r="AC23" s="673"/>
      <c r="AD23" s="674">
        <v>27015</v>
      </c>
      <c r="AE23" s="674"/>
      <c r="AF23" s="674"/>
      <c r="AG23" s="674"/>
      <c r="AH23" s="674"/>
      <c r="AI23" s="674"/>
      <c r="AJ23" s="674"/>
      <c r="AK23" s="674"/>
      <c r="AL23" s="643">
        <v>0.3</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v>164337</v>
      </c>
      <c r="BH23" s="621"/>
      <c r="BI23" s="621"/>
      <c r="BJ23" s="621"/>
      <c r="BK23" s="621"/>
      <c r="BL23" s="621"/>
      <c r="BM23" s="621"/>
      <c r="BN23" s="622"/>
      <c r="BO23" s="673">
        <v>2.2999999999999998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23044</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6646535</v>
      </c>
      <c r="CS24" s="671"/>
      <c r="CT24" s="671"/>
      <c r="CU24" s="671"/>
      <c r="CV24" s="671"/>
      <c r="CW24" s="671"/>
      <c r="CX24" s="671"/>
      <c r="CY24" s="718"/>
      <c r="CZ24" s="722">
        <v>47.1</v>
      </c>
      <c r="DA24" s="723"/>
      <c r="DB24" s="723"/>
      <c r="DC24" s="724"/>
      <c r="DD24" s="717">
        <v>4421380</v>
      </c>
      <c r="DE24" s="671"/>
      <c r="DF24" s="671"/>
      <c r="DG24" s="671"/>
      <c r="DH24" s="671"/>
      <c r="DI24" s="671"/>
      <c r="DJ24" s="671"/>
      <c r="DK24" s="718"/>
      <c r="DL24" s="717">
        <v>4406977</v>
      </c>
      <c r="DM24" s="671"/>
      <c r="DN24" s="671"/>
      <c r="DO24" s="671"/>
      <c r="DP24" s="671"/>
      <c r="DQ24" s="671"/>
      <c r="DR24" s="671"/>
      <c r="DS24" s="671"/>
      <c r="DT24" s="671"/>
      <c r="DU24" s="671"/>
      <c r="DV24" s="718"/>
      <c r="DW24" s="719">
        <v>44.9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1879695</v>
      </c>
      <c r="S25" s="621"/>
      <c r="T25" s="621"/>
      <c r="U25" s="621"/>
      <c r="V25" s="621"/>
      <c r="W25" s="621"/>
      <c r="X25" s="621"/>
      <c r="Y25" s="622"/>
      <c r="Z25" s="673">
        <v>12.7</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2433072</v>
      </c>
      <c r="CS25" s="639"/>
      <c r="CT25" s="639"/>
      <c r="CU25" s="639"/>
      <c r="CV25" s="639"/>
      <c r="CW25" s="639"/>
      <c r="CX25" s="639"/>
      <c r="CY25" s="640"/>
      <c r="CZ25" s="623">
        <v>17.2</v>
      </c>
      <c r="DA25" s="641"/>
      <c r="DB25" s="641"/>
      <c r="DC25" s="642"/>
      <c r="DD25" s="626">
        <v>2182110</v>
      </c>
      <c r="DE25" s="639"/>
      <c r="DF25" s="639"/>
      <c r="DG25" s="639"/>
      <c r="DH25" s="639"/>
      <c r="DI25" s="639"/>
      <c r="DJ25" s="639"/>
      <c r="DK25" s="640"/>
      <c r="DL25" s="626">
        <v>2167707</v>
      </c>
      <c r="DM25" s="639"/>
      <c r="DN25" s="639"/>
      <c r="DO25" s="639"/>
      <c r="DP25" s="639"/>
      <c r="DQ25" s="639"/>
      <c r="DR25" s="639"/>
      <c r="DS25" s="639"/>
      <c r="DT25" s="639"/>
      <c r="DU25" s="639"/>
      <c r="DV25" s="640"/>
      <c r="DW25" s="643">
        <v>22.1</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1656016</v>
      </c>
      <c r="CS26" s="621"/>
      <c r="CT26" s="621"/>
      <c r="CU26" s="621"/>
      <c r="CV26" s="621"/>
      <c r="CW26" s="621"/>
      <c r="CX26" s="621"/>
      <c r="CY26" s="622"/>
      <c r="CZ26" s="623">
        <v>11.7</v>
      </c>
      <c r="DA26" s="641"/>
      <c r="DB26" s="641"/>
      <c r="DC26" s="642"/>
      <c r="DD26" s="626">
        <v>1548676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807320</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7162567</v>
      </c>
      <c r="BH27" s="621"/>
      <c r="BI27" s="621"/>
      <c r="BJ27" s="621"/>
      <c r="BK27" s="621"/>
      <c r="BL27" s="621"/>
      <c r="BM27" s="621"/>
      <c r="BN27" s="622"/>
      <c r="BO27" s="673">
        <v>100</v>
      </c>
      <c r="BP27" s="673"/>
      <c r="BQ27" s="673"/>
      <c r="BR27" s="673"/>
      <c r="BS27" s="626">
        <v>22999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2870325</v>
      </c>
      <c r="CS27" s="639"/>
      <c r="CT27" s="639"/>
      <c r="CU27" s="639"/>
      <c r="CV27" s="639"/>
      <c r="CW27" s="639"/>
      <c r="CX27" s="639"/>
      <c r="CY27" s="640"/>
      <c r="CZ27" s="623">
        <v>20.3</v>
      </c>
      <c r="DA27" s="641"/>
      <c r="DB27" s="641"/>
      <c r="DC27" s="642"/>
      <c r="DD27" s="626">
        <v>896132</v>
      </c>
      <c r="DE27" s="639"/>
      <c r="DF27" s="639"/>
      <c r="DG27" s="639"/>
      <c r="DH27" s="639"/>
      <c r="DI27" s="639"/>
      <c r="DJ27" s="639"/>
      <c r="DK27" s="640"/>
      <c r="DL27" s="626">
        <v>896132</v>
      </c>
      <c r="DM27" s="639"/>
      <c r="DN27" s="639"/>
      <c r="DO27" s="639"/>
      <c r="DP27" s="639"/>
      <c r="DQ27" s="639"/>
      <c r="DR27" s="639"/>
      <c r="DS27" s="639"/>
      <c r="DT27" s="639"/>
      <c r="DU27" s="639"/>
      <c r="DV27" s="640"/>
      <c r="DW27" s="643">
        <v>9.1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36359</v>
      </c>
      <c r="S28" s="621"/>
      <c r="T28" s="621"/>
      <c r="U28" s="621"/>
      <c r="V28" s="621"/>
      <c r="W28" s="621"/>
      <c r="X28" s="621"/>
      <c r="Y28" s="622"/>
      <c r="Z28" s="673">
        <v>0.2</v>
      </c>
      <c r="AA28" s="673"/>
      <c r="AB28" s="673"/>
      <c r="AC28" s="673"/>
      <c r="AD28" s="674">
        <v>2890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1343138</v>
      </c>
      <c r="CS28" s="621"/>
      <c r="CT28" s="621"/>
      <c r="CU28" s="621"/>
      <c r="CV28" s="621"/>
      <c r="CW28" s="621"/>
      <c r="CX28" s="621"/>
      <c r="CY28" s="622"/>
      <c r="CZ28" s="623">
        <v>9.5</v>
      </c>
      <c r="DA28" s="641"/>
      <c r="DB28" s="641"/>
      <c r="DC28" s="642"/>
      <c r="DD28" s="626">
        <v>1343138</v>
      </c>
      <c r="DE28" s="621"/>
      <c r="DF28" s="621"/>
      <c r="DG28" s="621"/>
      <c r="DH28" s="621"/>
      <c r="DI28" s="621"/>
      <c r="DJ28" s="621"/>
      <c r="DK28" s="622"/>
      <c r="DL28" s="626">
        <v>1343138</v>
      </c>
      <c r="DM28" s="621"/>
      <c r="DN28" s="621"/>
      <c r="DO28" s="621"/>
      <c r="DP28" s="621"/>
      <c r="DQ28" s="621"/>
      <c r="DR28" s="621"/>
      <c r="DS28" s="621"/>
      <c r="DT28" s="621"/>
      <c r="DU28" s="621"/>
      <c r="DV28" s="622"/>
      <c r="DW28" s="643">
        <v>13.7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94818</v>
      </c>
      <c r="S29" s="621"/>
      <c r="T29" s="621"/>
      <c r="U29" s="621"/>
      <c r="V29" s="621"/>
      <c r="W29" s="621"/>
      <c r="X29" s="621"/>
      <c r="Y29" s="622"/>
      <c r="Z29" s="673">
        <v>0.6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708"/>
      <c r="BI29" s="708"/>
      <c r="BJ29" s="708"/>
      <c r="BK29" s="708"/>
      <c r="BL29" s="708"/>
      <c r="BM29" s="708"/>
      <c r="BN29" s="708"/>
      <c r="BO29" s="708"/>
      <c r="BP29" s="708"/>
      <c r="BQ29" s="709"/>
      <c r="BR29" s="680" t="s">
        <v>287</v>
      </c>
      <c r="BS29" s="708"/>
      <c r="BT29" s="708"/>
      <c r="BU29" s="708"/>
      <c r="BV29" s="708"/>
      <c r="BW29" s="708"/>
      <c r="BX29" s="708"/>
      <c r="BY29" s="708"/>
      <c r="BZ29" s="708"/>
      <c r="CA29" s="708"/>
      <c r="CB29" s="709"/>
      <c r="CD29" s="690" t="s">
        <v>288</v>
      </c>
      <c r="CE29" s="691"/>
      <c r="CF29" s="657" t="s">
        <v>289</v>
      </c>
      <c r="CG29" s="654"/>
      <c r="CH29" s="654"/>
      <c r="CI29" s="654"/>
      <c r="CJ29" s="654"/>
      <c r="CK29" s="654"/>
      <c r="CL29" s="654"/>
      <c r="CM29" s="654"/>
      <c r="CN29" s="654"/>
      <c r="CO29" s="654"/>
      <c r="CP29" s="654"/>
      <c r="CQ29" s="655"/>
      <c r="CR29" s="620">
        <v>1343138</v>
      </c>
      <c r="CS29" s="639"/>
      <c r="CT29" s="639"/>
      <c r="CU29" s="639"/>
      <c r="CV29" s="639"/>
      <c r="CW29" s="639"/>
      <c r="CX29" s="639"/>
      <c r="CY29" s="640"/>
      <c r="CZ29" s="623">
        <v>9.5</v>
      </c>
      <c r="DA29" s="641"/>
      <c r="DB29" s="641"/>
      <c r="DC29" s="642"/>
      <c r="DD29" s="626">
        <v>1343138</v>
      </c>
      <c r="DE29" s="639"/>
      <c r="DF29" s="639"/>
      <c r="DG29" s="639"/>
      <c r="DH29" s="639"/>
      <c r="DI29" s="639"/>
      <c r="DJ29" s="639"/>
      <c r="DK29" s="640"/>
      <c r="DL29" s="626">
        <v>1343138</v>
      </c>
      <c r="DM29" s="639"/>
      <c r="DN29" s="639"/>
      <c r="DO29" s="639"/>
      <c r="DP29" s="639"/>
      <c r="DQ29" s="639"/>
      <c r="DR29" s="639"/>
      <c r="DS29" s="639"/>
      <c r="DT29" s="639"/>
      <c r="DU29" s="639"/>
      <c r="DV29" s="640"/>
      <c r="DW29" s="643">
        <v>13.7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67151</v>
      </c>
      <c r="S30" s="621"/>
      <c r="T30" s="621"/>
      <c r="U30" s="621"/>
      <c r="V30" s="621"/>
      <c r="W30" s="621"/>
      <c r="X30" s="621"/>
      <c r="Y30" s="622"/>
      <c r="Z30" s="673">
        <v>0.5</v>
      </c>
      <c r="AA30" s="673"/>
      <c r="AB30" s="673"/>
      <c r="AC30" s="673"/>
      <c r="AD30" s="674" t="s">
        <v>112</v>
      </c>
      <c r="AE30" s="674"/>
      <c r="AF30" s="674"/>
      <c r="AG30" s="674"/>
      <c r="AH30" s="674"/>
      <c r="AI30" s="674"/>
      <c r="AJ30" s="674"/>
      <c r="AK30" s="674"/>
      <c r="AL30" s="643" t="s">
        <v>112</v>
      </c>
      <c r="AM30" s="675"/>
      <c r="AN30" s="675"/>
      <c r="AO30" s="676"/>
      <c r="AP30" s="696" t="s">
        <v>291</v>
      </c>
      <c r="AQ30" s="697"/>
      <c r="AR30" s="697"/>
      <c r="AS30" s="697"/>
      <c r="AT30" s="702" t="s">
        <v>292</v>
      </c>
      <c r="AU30" s="184"/>
      <c r="AV30" s="184"/>
      <c r="AW30" s="184"/>
      <c r="AX30" s="705" t="s">
        <v>170</v>
      </c>
      <c r="AY30" s="706"/>
      <c r="AZ30" s="706"/>
      <c r="BA30" s="706"/>
      <c r="BB30" s="706"/>
      <c r="BC30" s="706"/>
      <c r="BD30" s="706"/>
      <c r="BE30" s="706"/>
      <c r="BF30" s="707"/>
      <c r="BG30" s="686">
        <v>99.2</v>
      </c>
      <c r="BH30" s="687"/>
      <c r="BI30" s="687"/>
      <c r="BJ30" s="687"/>
      <c r="BK30" s="687"/>
      <c r="BL30" s="687"/>
      <c r="BM30" s="688">
        <v>96.5</v>
      </c>
      <c r="BN30" s="687"/>
      <c r="BO30" s="687"/>
      <c r="BP30" s="687"/>
      <c r="BQ30" s="689"/>
      <c r="BR30" s="686">
        <v>99.1</v>
      </c>
      <c r="BS30" s="687"/>
      <c r="BT30" s="687"/>
      <c r="BU30" s="687"/>
      <c r="BV30" s="687"/>
      <c r="BW30" s="687"/>
      <c r="BX30" s="688">
        <v>96.1</v>
      </c>
      <c r="BY30" s="687"/>
      <c r="BZ30" s="687"/>
      <c r="CA30" s="687"/>
      <c r="CB30" s="689"/>
      <c r="CD30" s="692"/>
      <c r="CE30" s="693"/>
      <c r="CF30" s="657" t="s">
        <v>293</v>
      </c>
      <c r="CG30" s="654"/>
      <c r="CH30" s="654"/>
      <c r="CI30" s="654"/>
      <c r="CJ30" s="654"/>
      <c r="CK30" s="654"/>
      <c r="CL30" s="654"/>
      <c r="CM30" s="654"/>
      <c r="CN30" s="654"/>
      <c r="CO30" s="654"/>
      <c r="CP30" s="654"/>
      <c r="CQ30" s="655"/>
      <c r="CR30" s="620">
        <v>1237252</v>
      </c>
      <c r="CS30" s="621"/>
      <c r="CT30" s="621"/>
      <c r="CU30" s="621"/>
      <c r="CV30" s="621"/>
      <c r="CW30" s="621"/>
      <c r="CX30" s="621"/>
      <c r="CY30" s="622"/>
      <c r="CZ30" s="623">
        <v>8.8000000000000007</v>
      </c>
      <c r="DA30" s="641"/>
      <c r="DB30" s="641"/>
      <c r="DC30" s="642"/>
      <c r="DD30" s="626">
        <v>1237252</v>
      </c>
      <c r="DE30" s="621"/>
      <c r="DF30" s="621"/>
      <c r="DG30" s="621"/>
      <c r="DH30" s="621"/>
      <c r="DI30" s="621"/>
      <c r="DJ30" s="621"/>
      <c r="DK30" s="622"/>
      <c r="DL30" s="626">
        <v>1237252</v>
      </c>
      <c r="DM30" s="621"/>
      <c r="DN30" s="621"/>
      <c r="DO30" s="621"/>
      <c r="DP30" s="621"/>
      <c r="DQ30" s="621"/>
      <c r="DR30" s="621"/>
      <c r="DS30" s="621"/>
      <c r="DT30" s="621"/>
      <c r="DU30" s="621"/>
      <c r="DV30" s="622"/>
      <c r="DW30" s="643">
        <v>12.6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805541</v>
      </c>
      <c r="S31" s="621"/>
      <c r="T31" s="621"/>
      <c r="U31" s="621"/>
      <c r="V31" s="621"/>
      <c r="W31" s="621"/>
      <c r="X31" s="621"/>
      <c r="Y31" s="622"/>
      <c r="Z31" s="673">
        <v>5.4</v>
      </c>
      <c r="AA31" s="673"/>
      <c r="AB31" s="673"/>
      <c r="AC31" s="673"/>
      <c r="AD31" s="674" t="s">
        <v>112</v>
      </c>
      <c r="AE31" s="674"/>
      <c r="AF31" s="674"/>
      <c r="AG31" s="674"/>
      <c r="AH31" s="674"/>
      <c r="AI31" s="674"/>
      <c r="AJ31" s="674"/>
      <c r="AK31" s="674"/>
      <c r="AL31" s="643" t="s">
        <v>112</v>
      </c>
      <c r="AM31" s="675"/>
      <c r="AN31" s="675"/>
      <c r="AO31" s="676"/>
      <c r="AP31" s="698"/>
      <c r="AQ31" s="699"/>
      <c r="AR31" s="699"/>
      <c r="AS31" s="699"/>
      <c r="AT31" s="703"/>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96.4</v>
      </c>
      <c r="BN31" s="685"/>
      <c r="BO31" s="685"/>
      <c r="BP31" s="685"/>
      <c r="BQ31" s="649"/>
      <c r="BR31" s="684">
        <v>99.1</v>
      </c>
      <c r="BS31" s="639"/>
      <c r="BT31" s="639"/>
      <c r="BU31" s="639"/>
      <c r="BV31" s="639"/>
      <c r="BW31" s="639"/>
      <c r="BX31" s="675">
        <v>95.9</v>
      </c>
      <c r="BY31" s="685"/>
      <c r="BZ31" s="685"/>
      <c r="CA31" s="685"/>
      <c r="CB31" s="649"/>
      <c r="CD31" s="692"/>
      <c r="CE31" s="693"/>
      <c r="CF31" s="657" t="s">
        <v>297</v>
      </c>
      <c r="CG31" s="654"/>
      <c r="CH31" s="654"/>
      <c r="CI31" s="654"/>
      <c r="CJ31" s="654"/>
      <c r="CK31" s="654"/>
      <c r="CL31" s="654"/>
      <c r="CM31" s="654"/>
      <c r="CN31" s="654"/>
      <c r="CO31" s="654"/>
      <c r="CP31" s="654"/>
      <c r="CQ31" s="655"/>
      <c r="CR31" s="620">
        <v>105886</v>
      </c>
      <c r="CS31" s="639"/>
      <c r="CT31" s="639"/>
      <c r="CU31" s="639"/>
      <c r="CV31" s="639"/>
      <c r="CW31" s="639"/>
      <c r="CX31" s="639"/>
      <c r="CY31" s="640"/>
      <c r="CZ31" s="623">
        <v>0.7</v>
      </c>
      <c r="DA31" s="641"/>
      <c r="DB31" s="641"/>
      <c r="DC31" s="642"/>
      <c r="DD31" s="626">
        <v>105886</v>
      </c>
      <c r="DE31" s="639"/>
      <c r="DF31" s="639"/>
      <c r="DG31" s="639"/>
      <c r="DH31" s="639"/>
      <c r="DI31" s="639"/>
      <c r="DJ31" s="639"/>
      <c r="DK31" s="640"/>
      <c r="DL31" s="626">
        <v>105886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202966</v>
      </c>
      <c r="S32" s="621"/>
      <c r="T32" s="621"/>
      <c r="U32" s="621"/>
      <c r="V32" s="621"/>
      <c r="W32" s="621"/>
      <c r="X32" s="621"/>
      <c r="Y32" s="622"/>
      <c r="Z32" s="673">
        <v>1.4</v>
      </c>
      <c r="AA32" s="673"/>
      <c r="AB32" s="673"/>
      <c r="AC32" s="673"/>
      <c r="AD32" s="674">
        <v>585</v>
      </c>
      <c r="AE32" s="674"/>
      <c r="AF32" s="674"/>
      <c r="AG32" s="674"/>
      <c r="AH32" s="674"/>
      <c r="AI32" s="674"/>
      <c r="AJ32" s="674"/>
      <c r="AK32" s="674"/>
      <c r="AL32" s="643">
        <v>0</v>
      </c>
      <c r="AM32" s="675"/>
      <c r="AN32" s="675"/>
      <c r="AO32" s="676"/>
      <c r="AP32" s="700"/>
      <c r="AQ32" s="701"/>
      <c r="AR32" s="701"/>
      <c r="AS32" s="701"/>
      <c r="AT32" s="704"/>
      <c r="AU32" s="185"/>
      <c r="AV32" s="185"/>
      <c r="AW32" s="185"/>
      <c r="AX32" s="601" t="s">
        <v>299</v>
      </c>
      <c r="AY32" s="602"/>
      <c r="AZ32" s="602"/>
      <c r="BA32" s="602"/>
      <c r="BB32" s="602"/>
      <c r="BC32" s="602"/>
      <c r="BD32" s="602"/>
      <c r="BE32" s="602"/>
      <c r="BF32" s="603"/>
      <c r="BG32" s="683">
        <v>99.2</v>
      </c>
      <c r="BH32" s="605"/>
      <c r="BI32" s="605"/>
      <c r="BJ32" s="605"/>
      <c r="BK32" s="605"/>
      <c r="BL32" s="605"/>
      <c r="BM32" s="668">
        <v>96.3</v>
      </c>
      <c r="BN32" s="605"/>
      <c r="BO32" s="605"/>
      <c r="BP32" s="605"/>
      <c r="BQ32" s="662"/>
      <c r="BR32" s="683">
        <v>99.1</v>
      </c>
      <c r="BS32" s="605"/>
      <c r="BT32" s="605"/>
      <c r="BU32" s="605"/>
      <c r="BV32" s="605"/>
      <c r="BW32" s="605"/>
      <c r="BX32" s="668">
        <v>95.9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1243534</v>
      </c>
      <c r="S33" s="621"/>
      <c r="T33" s="621"/>
      <c r="U33" s="621"/>
      <c r="V33" s="621"/>
      <c r="W33" s="621"/>
      <c r="X33" s="621"/>
      <c r="Y33" s="622"/>
      <c r="Z33" s="673">
        <v>8.4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5723367</v>
      </c>
      <c r="CS33" s="639"/>
      <c r="CT33" s="639"/>
      <c r="CU33" s="639"/>
      <c r="CV33" s="639"/>
      <c r="CW33" s="639"/>
      <c r="CX33" s="639"/>
      <c r="CY33" s="640"/>
      <c r="CZ33" s="623">
        <v>40.5</v>
      </c>
      <c r="DA33" s="641"/>
      <c r="DB33" s="641"/>
      <c r="DC33" s="642"/>
      <c r="DD33" s="626">
        <v>5027303</v>
      </c>
      <c r="DE33" s="639"/>
      <c r="DF33" s="639"/>
      <c r="DG33" s="639"/>
      <c r="DH33" s="639"/>
      <c r="DI33" s="639"/>
      <c r="DJ33" s="639"/>
      <c r="DK33" s="640"/>
      <c r="DL33" s="626">
        <v>4022593</v>
      </c>
      <c r="DM33" s="639"/>
      <c r="DN33" s="639"/>
      <c r="DO33" s="639"/>
      <c r="DP33" s="639"/>
      <c r="DQ33" s="639"/>
      <c r="DR33" s="639"/>
      <c r="DS33" s="639"/>
      <c r="DT33" s="639"/>
      <c r="DU33" s="639"/>
      <c r="DV33" s="640"/>
      <c r="DW33" s="643">
        <v>41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1944226</v>
      </c>
      <c r="CS34" s="621"/>
      <c r="CT34" s="621"/>
      <c r="CU34" s="621"/>
      <c r="CV34" s="621"/>
      <c r="CW34" s="621"/>
      <c r="CX34" s="621"/>
      <c r="CY34" s="622"/>
      <c r="CZ34" s="623">
        <v>13.8</v>
      </c>
      <c r="DA34" s="641"/>
      <c r="DB34" s="641"/>
      <c r="DC34" s="642"/>
      <c r="DD34" s="626">
        <v>1616537</v>
      </c>
      <c r="DE34" s="621"/>
      <c r="DF34" s="621"/>
      <c r="DG34" s="621"/>
      <c r="DH34" s="621"/>
      <c r="DI34" s="621"/>
      <c r="DJ34" s="621"/>
      <c r="DK34" s="622"/>
      <c r="DL34" s="626">
        <v>1503040</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674734</v>
      </c>
      <c r="S35" s="621"/>
      <c r="T35" s="621"/>
      <c r="U35" s="621"/>
      <c r="V35" s="621"/>
      <c r="W35" s="621"/>
      <c r="X35" s="621"/>
      <c r="Y35" s="622"/>
      <c r="Z35" s="673">
        <v>4.5999999999999996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1694468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267192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59100</v>
      </c>
      <c r="CS35" s="639"/>
      <c r="CT35" s="639"/>
      <c r="CU35" s="639"/>
      <c r="CV35" s="639"/>
      <c r="CW35" s="639"/>
      <c r="CX35" s="639"/>
      <c r="CY35" s="640"/>
      <c r="CZ35" s="623">
        <v>0.4</v>
      </c>
      <c r="DA35" s="641"/>
      <c r="DB35" s="641"/>
      <c r="DC35" s="642"/>
      <c r="DD35" s="626">
        <v>59100</v>
      </c>
      <c r="DE35" s="639"/>
      <c r="DF35" s="639"/>
      <c r="DG35" s="639"/>
      <c r="DH35" s="639"/>
      <c r="DI35" s="639"/>
      <c r="DJ35" s="639"/>
      <c r="DK35" s="640"/>
      <c r="DL35" s="626">
        <v>59100</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14810539</v>
      </c>
      <c r="S36" s="661"/>
      <c r="T36" s="661"/>
      <c r="U36" s="661"/>
      <c r="V36" s="661"/>
      <c r="W36" s="661"/>
      <c r="X36" s="661"/>
      <c r="Y36" s="664"/>
      <c r="Z36" s="665">
        <v>100</v>
      </c>
      <c r="AA36" s="665"/>
      <c r="AB36" s="665"/>
      <c r="AC36" s="665"/>
      <c r="AD36" s="666">
        <v>9130763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436030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191630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1996387</v>
      </c>
      <c r="CS36" s="621"/>
      <c r="CT36" s="621"/>
      <c r="CU36" s="621"/>
      <c r="CV36" s="621"/>
      <c r="CW36" s="621"/>
      <c r="CX36" s="621"/>
      <c r="CY36" s="622"/>
      <c r="CZ36" s="623">
        <v>14.1</v>
      </c>
      <c r="DA36" s="641"/>
      <c r="DB36" s="641"/>
      <c r="DC36" s="642"/>
      <c r="DD36" s="626">
        <v>1834269</v>
      </c>
      <c r="DE36" s="621"/>
      <c r="DF36" s="621"/>
      <c r="DG36" s="621"/>
      <c r="DH36" s="621"/>
      <c r="DI36" s="621"/>
      <c r="DJ36" s="621"/>
      <c r="DK36" s="622"/>
      <c r="DL36" s="626">
        <v>1408343</v>
      </c>
      <c r="DM36" s="621"/>
      <c r="DN36" s="621"/>
      <c r="DO36" s="621"/>
      <c r="DP36" s="621"/>
      <c r="DQ36" s="621"/>
      <c r="DR36" s="621"/>
      <c r="DS36" s="621"/>
      <c r="DT36" s="621"/>
      <c r="DU36" s="621"/>
      <c r="DV36" s="622"/>
      <c r="DW36" s="643">
        <v>14.4</v>
      </c>
      <c r="DX36" s="644"/>
      <c r="DY36" s="644"/>
      <c r="DZ36" s="644"/>
      <c r="EA36" s="644"/>
      <c r="EB36" s="644"/>
      <c r="EC36" s="645"/>
    </row>
    <row r="37" spans="2:133" ht="11.25" customHeight="1">
      <c r="AQ37" s="646" t="s">
        <v>315</v>
      </c>
      <c r="AR37" s="647"/>
      <c r="AS37" s="647"/>
      <c r="AT37" s="647"/>
      <c r="AU37" s="647"/>
      <c r="AV37" s="647"/>
      <c r="AW37" s="647"/>
      <c r="AX37" s="647"/>
      <c r="AY37" s="648"/>
      <c r="AZ37" s="620">
        <v>9795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6965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1231417</v>
      </c>
      <c r="CS37" s="639"/>
      <c r="CT37" s="639"/>
      <c r="CU37" s="639"/>
      <c r="CV37" s="639"/>
      <c r="CW37" s="639"/>
      <c r="CX37" s="639"/>
      <c r="CY37" s="640"/>
      <c r="CZ37" s="623">
        <v>8.6999999999999993</v>
      </c>
      <c r="DA37" s="641"/>
      <c r="DB37" s="641"/>
      <c r="DC37" s="642"/>
      <c r="DD37" s="626">
        <v>1231339</v>
      </c>
      <c r="DE37" s="639"/>
      <c r="DF37" s="639"/>
      <c r="DG37" s="639"/>
      <c r="DH37" s="639"/>
      <c r="DI37" s="639"/>
      <c r="DJ37" s="639"/>
      <c r="DK37" s="640"/>
      <c r="DL37" s="626">
        <v>1063187</v>
      </c>
      <c r="DM37" s="639"/>
      <c r="DN37" s="639"/>
      <c r="DO37" s="639"/>
      <c r="DP37" s="639"/>
      <c r="DQ37" s="639"/>
      <c r="DR37" s="639"/>
      <c r="DS37" s="639"/>
      <c r="DT37" s="639"/>
      <c r="DU37" s="639"/>
      <c r="DV37" s="640"/>
      <c r="DW37" s="643">
        <v>10.8</v>
      </c>
      <c r="DX37" s="644"/>
      <c r="DY37" s="644"/>
      <c r="DZ37" s="644"/>
      <c r="EA37" s="644"/>
      <c r="EB37" s="644"/>
      <c r="EC37" s="645"/>
    </row>
    <row r="38" spans="2:133" ht="11.25" customHeight="1">
      <c r="AQ38" s="646" t="s">
        <v>318</v>
      </c>
      <c r="AR38" s="647"/>
      <c r="AS38" s="647"/>
      <c r="AT38" s="647"/>
      <c r="AU38" s="647"/>
      <c r="AV38" s="647"/>
      <c r="AW38" s="647"/>
      <c r="AX38" s="647"/>
      <c r="AY38" s="648"/>
      <c r="AZ38" s="620">
        <v>8091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11577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1686377</v>
      </c>
      <c r="CS38" s="621"/>
      <c r="CT38" s="621"/>
      <c r="CU38" s="621"/>
      <c r="CV38" s="621"/>
      <c r="CW38" s="621"/>
      <c r="CX38" s="621"/>
      <c r="CY38" s="622"/>
      <c r="CZ38" s="623">
        <v>11.9</v>
      </c>
      <c r="DA38" s="641"/>
      <c r="DB38" s="641"/>
      <c r="DC38" s="642"/>
      <c r="DD38" s="626">
        <v>1497457</v>
      </c>
      <c r="DE38" s="621"/>
      <c r="DF38" s="621"/>
      <c r="DG38" s="621"/>
      <c r="DH38" s="621"/>
      <c r="DI38" s="621"/>
      <c r="DJ38" s="621"/>
      <c r="DK38" s="622"/>
      <c r="DL38" s="626">
        <v>1052110</v>
      </c>
      <c r="DM38" s="621"/>
      <c r="DN38" s="621"/>
      <c r="DO38" s="621"/>
      <c r="DP38" s="621"/>
      <c r="DQ38" s="621"/>
      <c r="DR38" s="621"/>
      <c r="DS38" s="621"/>
      <c r="DT38" s="621"/>
      <c r="DU38" s="621"/>
      <c r="DV38" s="622"/>
      <c r="DW38" s="643">
        <v>10.7</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22977</v>
      </c>
      <c r="CS39" s="639"/>
      <c r="CT39" s="639"/>
      <c r="CU39" s="639"/>
      <c r="CV39" s="639"/>
      <c r="CW39" s="639"/>
      <c r="CX39" s="639"/>
      <c r="CY39" s="640"/>
      <c r="CZ39" s="623">
        <v>0.2</v>
      </c>
      <c r="DA39" s="641"/>
      <c r="DB39" s="641"/>
      <c r="DC39" s="642"/>
      <c r="DD39" s="626">
        <v>19940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298956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14300</v>
      </c>
      <c r="CS40" s="621"/>
      <c r="CT40" s="621"/>
      <c r="CU40" s="621"/>
      <c r="CV40" s="621"/>
      <c r="CW40" s="621"/>
      <c r="CX40" s="621"/>
      <c r="CY40" s="622"/>
      <c r="CZ40" s="623">
        <v>0.1</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941596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1756001</v>
      </c>
      <c r="CS42" s="621"/>
      <c r="CT42" s="621"/>
      <c r="CU42" s="621"/>
      <c r="CV42" s="621"/>
      <c r="CW42" s="621"/>
      <c r="CX42" s="621"/>
      <c r="CY42" s="622"/>
      <c r="CZ42" s="623">
        <v>12.4</v>
      </c>
      <c r="DA42" s="624"/>
      <c r="DB42" s="624"/>
      <c r="DC42" s="625"/>
      <c r="DD42" s="626">
        <v>883590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80578</v>
      </c>
      <c r="CS43" s="639"/>
      <c r="CT43" s="639"/>
      <c r="CU43" s="639"/>
      <c r="CV43" s="639"/>
      <c r="CW43" s="639"/>
      <c r="CX43" s="639"/>
      <c r="CY43" s="640"/>
      <c r="CZ43" s="623">
        <v>0.6</v>
      </c>
      <c r="DA43" s="641"/>
      <c r="DB43" s="641"/>
      <c r="DC43" s="642"/>
      <c r="DD43" s="626">
        <v>80578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1756001</v>
      </c>
      <c r="CS44" s="621"/>
      <c r="CT44" s="621"/>
      <c r="CU44" s="621"/>
      <c r="CV44" s="621"/>
      <c r="CW44" s="621"/>
      <c r="CX44" s="621"/>
      <c r="CY44" s="622"/>
      <c r="CZ44" s="623">
        <v>12.4</v>
      </c>
      <c r="DA44" s="624"/>
      <c r="DB44" s="624"/>
      <c r="DC44" s="625"/>
      <c r="DD44" s="626">
        <v>883590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397603</v>
      </c>
      <c r="CS45" s="639"/>
      <c r="CT45" s="639"/>
      <c r="CU45" s="639"/>
      <c r="CV45" s="639"/>
      <c r="CW45" s="639"/>
      <c r="CX45" s="639"/>
      <c r="CY45" s="640"/>
      <c r="CZ45" s="623">
        <v>2.8</v>
      </c>
      <c r="DA45" s="641"/>
      <c r="DB45" s="641"/>
      <c r="DC45" s="642"/>
      <c r="DD45" s="626">
        <v>41601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1338398</v>
      </c>
      <c r="CS46" s="621"/>
      <c r="CT46" s="621"/>
      <c r="CU46" s="621"/>
      <c r="CV46" s="621"/>
      <c r="CW46" s="621"/>
      <c r="CX46" s="621"/>
      <c r="CY46" s="622"/>
      <c r="CZ46" s="623">
        <v>9.5</v>
      </c>
      <c r="DA46" s="624"/>
      <c r="DB46" s="624"/>
      <c r="DC46" s="625"/>
      <c r="DD46" s="626">
        <v>821989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14125903</v>
      </c>
      <c r="CS49" s="605"/>
      <c r="CT49" s="605"/>
      <c r="CU49" s="605"/>
      <c r="CV49" s="605"/>
      <c r="CW49" s="605"/>
      <c r="CX49" s="605"/>
      <c r="CY49" s="606"/>
      <c r="CZ49" s="607">
        <v>100</v>
      </c>
      <c r="DA49" s="608"/>
      <c r="DB49" s="608"/>
      <c r="DC49" s="609"/>
      <c r="DD49" s="610">
        <v>10332273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3" sqref="AK33:AO3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14607</v>
      </c>
      <c r="R7" s="1134"/>
      <c r="S7" s="1134"/>
      <c r="T7" s="1134"/>
      <c r="U7" s="1134"/>
      <c r="V7" s="1134">
        <v>13945</v>
      </c>
      <c r="W7" s="1134"/>
      <c r="X7" s="1134"/>
      <c r="Y7" s="1134"/>
      <c r="Z7" s="1134"/>
      <c r="AA7" s="1134">
        <v>661</v>
      </c>
      <c r="AB7" s="1134"/>
      <c r="AC7" s="1134"/>
      <c r="AD7" s="1134"/>
      <c r="AE7" s="1135"/>
      <c r="AF7" s="1136">
        <v>535</v>
      </c>
      <c r="AG7" s="1137"/>
      <c r="AH7" s="1137"/>
      <c r="AI7" s="1137"/>
      <c r="AJ7" s="1138"/>
      <c r="AK7" s="1120">
        <v>93</v>
      </c>
      <c r="AL7" s="1121"/>
      <c r="AM7" s="1121"/>
      <c r="AN7" s="1121"/>
      <c r="AO7" s="1121"/>
      <c r="AP7" s="1121">
        <v>11372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551</v>
      </c>
      <c r="BS7" s="1124" t="s">
        <v>552</v>
      </c>
      <c r="BT7" s="1125"/>
      <c r="BU7" s="1125"/>
      <c r="BV7" s="1125"/>
      <c r="BW7" s="1125"/>
      <c r="BX7" s="1125"/>
      <c r="BY7" s="1125"/>
      <c r="BZ7" s="1125"/>
      <c r="CA7" s="1125"/>
      <c r="CB7" s="1125"/>
      <c r="CC7" s="1125"/>
      <c r="CD7" s="1125"/>
      <c r="CE7" s="1125"/>
      <c r="CF7" s="1125"/>
      <c r="CG7" s="1126"/>
      <c r="CH7" s="1117">
        <v>0</v>
      </c>
      <c r="CI7" s="1118"/>
      <c r="CJ7" s="1118"/>
      <c r="CK7" s="1118"/>
      <c r="CL7" s="1119"/>
      <c r="CM7" s="1117">
        <v>4</v>
      </c>
      <c r="CN7" s="1118"/>
      <c r="CO7" s="1118"/>
      <c r="CP7" s="1118"/>
      <c r="CQ7" s="1119"/>
      <c r="CR7" s="1117">
        <v>2</v>
      </c>
      <c r="CS7" s="1118"/>
      <c r="CT7" s="1118"/>
      <c r="CU7" s="1118"/>
      <c r="CV7" s="1119"/>
      <c r="CW7" s="1117"/>
      <c r="CX7" s="1118"/>
      <c r="CY7" s="1118"/>
      <c r="CZ7" s="1118"/>
      <c r="DA7" s="1119"/>
      <c r="DB7" s="1117">
        <v>157</v>
      </c>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0</v>
      </c>
      <c r="CI8" s="1019"/>
      <c r="CJ8" s="1019"/>
      <c r="CK8" s="1019"/>
      <c r="CL8" s="1020"/>
      <c r="CM8" s="1018">
        <v>8</v>
      </c>
      <c r="CN8" s="1019"/>
      <c r="CO8" s="1019"/>
      <c r="CP8" s="1019"/>
      <c r="CQ8" s="1020"/>
      <c r="CR8" s="1018">
        <v>3</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14607</v>
      </c>
      <c r="R23" s="1098"/>
      <c r="S23" s="1098"/>
      <c r="T23" s="1098"/>
      <c r="U23" s="1098"/>
      <c r="V23" s="1098">
        <v>13945</v>
      </c>
      <c r="W23" s="1098"/>
      <c r="X23" s="1098"/>
      <c r="Y23" s="1098"/>
      <c r="Z23" s="1098"/>
      <c r="AA23" s="1098">
        <v>662</v>
      </c>
      <c r="AB23" s="1098"/>
      <c r="AC23" s="1098"/>
      <c r="AD23" s="1098"/>
      <c r="AE23" s="1099"/>
      <c r="AF23" s="1100">
        <v>535</v>
      </c>
      <c r="AG23" s="1098"/>
      <c r="AH23" s="1098"/>
      <c r="AI23" s="1098"/>
      <c r="AJ23" s="1101"/>
      <c r="AK23" s="1102"/>
      <c r="AL23" s="1103"/>
      <c r="AM23" s="1103"/>
      <c r="AN23" s="1103"/>
      <c r="AO23" s="1103"/>
      <c r="AP23" s="1098">
        <v>11372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5990</v>
      </c>
      <c r="R28" s="1083"/>
      <c r="S28" s="1083"/>
      <c r="T28" s="1083"/>
      <c r="U28" s="1083"/>
      <c r="V28" s="1083">
        <v>5723</v>
      </c>
      <c r="W28" s="1083"/>
      <c r="X28" s="1083"/>
      <c r="Y28" s="1083"/>
      <c r="Z28" s="1083"/>
      <c r="AA28" s="1083">
        <v>267</v>
      </c>
      <c r="AB28" s="1083"/>
      <c r="AC28" s="1083"/>
      <c r="AD28" s="1083"/>
      <c r="AE28" s="1084"/>
      <c r="AF28" s="1085">
        <v>267</v>
      </c>
      <c r="AG28" s="1083"/>
      <c r="AH28" s="1083"/>
      <c r="AI28" s="1083"/>
      <c r="AJ28" s="1086"/>
      <c r="AK28" s="1087">
        <v>238</v>
      </c>
      <c r="AL28" s="1075"/>
      <c r="AM28" s="1075"/>
      <c r="AN28" s="1075"/>
      <c r="AO28" s="1075"/>
      <c r="AP28" s="1075" t="s">
        <v>550</v>
      </c>
      <c r="AQ28" s="1075"/>
      <c r="AR28" s="1075"/>
      <c r="AS28" s="1075"/>
      <c r="AT28" s="1075"/>
      <c r="AU28" s="1075" t="s">
        <v>550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381</v>
      </c>
      <c r="C29" s="1061"/>
      <c r="D29" s="1061"/>
      <c r="E29" s="1061"/>
      <c r="F29" s="1061"/>
      <c r="G29" s="1061"/>
      <c r="H29" s="1061"/>
      <c r="I29" s="1061"/>
      <c r="J29" s="1061"/>
      <c r="K29" s="1061"/>
      <c r="L29" s="1061"/>
      <c r="M29" s="1061"/>
      <c r="N29" s="1061"/>
      <c r="O29" s="1061"/>
      <c r="P29" s="1062"/>
      <c r="Q29" s="1072">
        <v>3129</v>
      </c>
      <c r="R29" s="1073"/>
      <c r="S29" s="1073"/>
      <c r="T29" s="1073"/>
      <c r="U29" s="1073"/>
      <c r="V29" s="1073">
        <v>2888</v>
      </c>
      <c r="W29" s="1073"/>
      <c r="X29" s="1073"/>
      <c r="Y29" s="1073"/>
      <c r="Z29" s="1073"/>
      <c r="AA29" s="1073">
        <v>241</v>
      </c>
      <c r="AB29" s="1073"/>
      <c r="AC29" s="1073"/>
      <c r="AD29" s="1073"/>
      <c r="AE29" s="1074"/>
      <c r="AF29" s="1066">
        <v>241</v>
      </c>
      <c r="AG29" s="1067"/>
      <c r="AH29" s="1067"/>
      <c r="AI29" s="1067"/>
      <c r="AJ29" s="1068"/>
      <c r="AK29" s="1009">
        <v>394</v>
      </c>
      <c r="AL29" s="1000"/>
      <c r="AM29" s="1000"/>
      <c r="AN29" s="1000"/>
      <c r="AO29" s="1000"/>
      <c r="AP29" s="1000" t="s">
        <v>550</v>
      </c>
      <c r="AQ29" s="1000"/>
      <c r="AR29" s="1000"/>
      <c r="AS29" s="1000"/>
      <c r="AT29" s="1000"/>
      <c r="AU29" s="1000" t="s">
        <v>550</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382</v>
      </c>
      <c r="C30" s="1061"/>
      <c r="D30" s="1061"/>
      <c r="E30" s="1061"/>
      <c r="F30" s="1061"/>
      <c r="G30" s="1061"/>
      <c r="H30" s="1061"/>
      <c r="I30" s="1061"/>
      <c r="J30" s="1061"/>
      <c r="K30" s="1061"/>
      <c r="L30" s="1061"/>
      <c r="M30" s="1061"/>
      <c r="N30" s="1061"/>
      <c r="O30" s="1061"/>
      <c r="P30" s="1062"/>
      <c r="Q30" s="1072">
        <v>546</v>
      </c>
      <c r="R30" s="1073"/>
      <c r="S30" s="1073"/>
      <c r="T30" s="1073"/>
      <c r="U30" s="1073"/>
      <c r="V30" s="1073">
        <v>540</v>
      </c>
      <c r="W30" s="1073"/>
      <c r="X30" s="1073"/>
      <c r="Y30" s="1073"/>
      <c r="Z30" s="1073"/>
      <c r="AA30" s="1073">
        <v>6</v>
      </c>
      <c r="AB30" s="1073"/>
      <c r="AC30" s="1073"/>
      <c r="AD30" s="1073"/>
      <c r="AE30" s="1074"/>
      <c r="AF30" s="1066">
        <v>6</v>
      </c>
      <c r="AG30" s="1067"/>
      <c r="AH30" s="1067"/>
      <c r="AI30" s="1067"/>
      <c r="AJ30" s="1068"/>
      <c r="AK30" s="1009">
        <v>98</v>
      </c>
      <c r="AL30" s="1000"/>
      <c r="AM30" s="1000"/>
      <c r="AN30" s="1000"/>
      <c r="AO30" s="1000"/>
      <c r="AP30" s="1000" t="s">
        <v>550</v>
      </c>
      <c r="AQ30" s="1000"/>
      <c r="AR30" s="1000"/>
      <c r="AS30" s="1000"/>
      <c r="AT30" s="1000"/>
      <c r="AU30" s="1000" t="s">
        <v>550</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383</v>
      </c>
      <c r="C31" s="1061"/>
      <c r="D31" s="1061"/>
      <c r="E31" s="1061"/>
      <c r="F31" s="1061"/>
      <c r="G31" s="1061"/>
      <c r="H31" s="1061"/>
      <c r="I31" s="1061"/>
      <c r="J31" s="1061"/>
      <c r="K31" s="1061"/>
      <c r="L31" s="1061"/>
      <c r="M31" s="1061"/>
      <c r="N31" s="1061"/>
      <c r="O31" s="1061"/>
      <c r="P31" s="1062"/>
      <c r="Q31" s="1072">
        <v>1074</v>
      </c>
      <c r="R31" s="1073"/>
      <c r="S31" s="1073"/>
      <c r="T31" s="1073"/>
      <c r="U31" s="1073"/>
      <c r="V31" s="1073">
        <v>876</v>
      </c>
      <c r="W31" s="1073"/>
      <c r="X31" s="1073"/>
      <c r="Y31" s="1073"/>
      <c r="Z31" s="1073"/>
      <c r="AA31" s="1073">
        <v>198</v>
      </c>
      <c r="AB31" s="1073"/>
      <c r="AC31" s="1073"/>
      <c r="AD31" s="1073"/>
      <c r="AE31" s="1074"/>
      <c r="AF31" s="1066">
        <v>1100</v>
      </c>
      <c r="AG31" s="1067"/>
      <c r="AH31" s="1067"/>
      <c r="AI31" s="1067"/>
      <c r="AJ31" s="1068"/>
      <c r="AK31" s="1009">
        <v>6</v>
      </c>
      <c r="AL31" s="1000"/>
      <c r="AM31" s="1000"/>
      <c r="AN31" s="1000"/>
      <c r="AO31" s="1000"/>
      <c r="AP31" s="1000">
        <v>1881</v>
      </c>
      <c r="AQ31" s="1000"/>
      <c r="AR31" s="1000"/>
      <c r="AS31" s="1000"/>
      <c r="AT31" s="1000"/>
      <c r="AU31" s="1000">
        <v>4</v>
      </c>
      <c r="AV31" s="1000"/>
      <c r="AW31" s="1000"/>
      <c r="AX31" s="1000"/>
      <c r="AY31" s="1000"/>
      <c r="AZ31" s="1071"/>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385</v>
      </c>
      <c r="C32" s="1061"/>
      <c r="D32" s="1061"/>
      <c r="E32" s="1061"/>
      <c r="F32" s="1061"/>
      <c r="G32" s="1061"/>
      <c r="H32" s="1061"/>
      <c r="I32" s="1061"/>
      <c r="J32" s="1061"/>
      <c r="K32" s="1061"/>
      <c r="L32" s="1061"/>
      <c r="M32" s="1061"/>
      <c r="N32" s="1061"/>
      <c r="O32" s="1061"/>
      <c r="P32" s="1062"/>
      <c r="Q32" s="1072">
        <v>1279</v>
      </c>
      <c r="R32" s="1073"/>
      <c r="S32" s="1073"/>
      <c r="T32" s="1073"/>
      <c r="U32" s="1073"/>
      <c r="V32" s="1073">
        <v>1260</v>
      </c>
      <c r="W32" s="1073"/>
      <c r="X32" s="1073"/>
      <c r="Y32" s="1073"/>
      <c r="Z32" s="1073"/>
      <c r="AA32" s="1073">
        <v>19</v>
      </c>
      <c r="AB32" s="1073"/>
      <c r="AC32" s="1073"/>
      <c r="AD32" s="1073"/>
      <c r="AE32" s="1074"/>
      <c r="AF32" s="1066">
        <v>19</v>
      </c>
      <c r="AG32" s="1067"/>
      <c r="AH32" s="1067"/>
      <c r="AI32" s="1067"/>
      <c r="AJ32" s="1068"/>
      <c r="AK32" s="1009">
        <v>374</v>
      </c>
      <c r="AL32" s="1000"/>
      <c r="AM32" s="1000"/>
      <c r="AN32" s="1000"/>
      <c r="AO32" s="1000"/>
      <c r="AP32" s="1000">
        <v>6295</v>
      </c>
      <c r="AQ32" s="1000"/>
      <c r="AR32" s="1000"/>
      <c r="AS32" s="1000"/>
      <c r="AT32" s="1000"/>
      <c r="AU32" s="1000">
        <v>3280</v>
      </c>
      <c r="AV32" s="1000"/>
      <c r="AW32" s="1000"/>
      <c r="AX32" s="1000"/>
      <c r="AY32" s="1000"/>
      <c r="AZ32" s="1071"/>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82</v>
      </c>
      <c r="R33" s="1073"/>
      <c r="S33" s="1073"/>
      <c r="T33" s="1073"/>
      <c r="U33" s="1073"/>
      <c r="V33" s="1073">
        <v>78</v>
      </c>
      <c r="W33" s="1073"/>
      <c r="X33" s="1073"/>
      <c r="Y33" s="1073"/>
      <c r="Z33" s="1073"/>
      <c r="AA33" s="1073">
        <v>4</v>
      </c>
      <c r="AB33" s="1073"/>
      <c r="AC33" s="1073"/>
      <c r="AD33" s="1073"/>
      <c r="AE33" s="1074"/>
      <c r="AF33" s="1066">
        <v>4</v>
      </c>
      <c r="AG33" s="1067"/>
      <c r="AH33" s="1067"/>
      <c r="AI33" s="1067"/>
      <c r="AJ33" s="1068"/>
      <c r="AK33" s="1009">
        <v>62</v>
      </c>
      <c r="AL33" s="1000"/>
      <c r="AM33" s="1000"/>
      <c r="AN33" s="1000"/>
      <c r="AO33" s="1000"/>
      <c r="AP33" s="1000">
        <v>574</v>
      </c>
      <c r="AQ33" s="1000"/>
      <c r="AR33" s="1000"/>
      <c r="AS33" s="1000"/>
      <c r="AT33" s="1000"/>
      <c r="AU33" s="1000">
        <v>455</v>
      </c>
      <c r="AV33" s="1000"/>
      <c r="AW33" s="1000"/>
      <c r="AX33" s="1000"/>
      <c r="AY33" s="1000"/>
      <c r="AZ33" s="1071"/>
      <c r="BA33" s="1071"/>
      <c r="BB33" s="1071"/>
      <c r="BC33" s="1071"/>
      <c r="BD33" s="1071"/>
      <c r="BE33" s="1055" t="s">
        <v>386</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388</v>
      </c>
      <c r="C34" s="1061"/>
      <c r="D34" s="1061"/>
      <c r="E34" s="1061"/>
      <c r="F34" s="1061"/>
      <c r="G34" s="1061"/>
      <c r="H34" s="1061"/>
      <c r="I34" s="1061"/>
      <c r="J34" s="1061"/>
      <c r="K34" s="1061"/>
      <c r="L34" s="1061"/>
      <c r="M34" s="1061"/>
      <c r="N34" s="1061"/>
      <c r="O34" s="1061"/>
      <c r="P34" s="1062"/>
      <c r="Q34" s="1072">
        <v>6</v>
      </c>
      <c r="R34" s="1073"/>
      <c r="S34" s="1073"/>
      <c r="T34" s="1073"/>
      <c r="U34" s="1073"/>
      <c r="V34" s="1073">
        <v>6</v>
      </c>
      <c r="W34" s="1073"/>
      <c r="X34" s="1073"/>
      <c r="Y34" s="1073"/>
      <c r="Z34" s="1073"/>
      <c r="AA34" s="1073"/>
      <c r="AB34" s="1073"/>
      <c r="AC34" s="1073"/>
      <c r="AD34" s="1073"/>
      <c r="AE34" s="1074"/>
      <c r="AF34" s="1066">
        <v>13</v>
      </c>
      <c r="AG34" s="1067"/>
      <c r="AH34" s="1067"/>
      <c r="AI34" s="1067"/>
      <c r="AJ34" s="1068"/>
      <c r="AK34" s="1009" t="s">
        <v>541</v>
      </c>
      <c r="AL34" s="1000"/>
      <c r="AM34" s="1000"/>
      <c r="AN34" s="1000"/>
      <c r="AO34" s="1000"/>
      <c r="AP34" s="1000" t="s">
        <v>540</v>
      </c>
      <c r="AQ34" s="1000"/>
      <c r="AR34" s="1000"/>
      <c r="AS34" s="1000"/>
      <c r="AT34" s="1000"/>
      <c r="AU34" s="1000" t="s">
        <v>540</v>
      </c>
      <c r="AV34" s="1000"/>
      <c r="AW34" s="1000"/>
      <c r="AX34" s="1000"/>
      <c r="AY34" s="1000"/>
      <c r="AZ34" s="1071"/>
      <c r="BA34" s="1071"/>
      <c r="BB34" s="1071"/>
      <c r="BC34" s="1071"/>
      <c r="BD34" s="1071"/>
      <c r="BE34" s="1055" t="s">
        <v>386</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389</v>
      </c>
      <c r="C35" s="1061"/>
      <c r="D35" s="1061"/>
      <c r="E35" s="1061"/>
      <c r="F35" s="1061"/>
      <c r="G35" s="1061"/>
      <c r="H35" s="1061"/>
      <c r="I35" s="1061"/>
      <c r="J35" s="1061"/>
      <c r="K35" s="1061"/>
      <c r="L35" s="1061"/>
      <c r="M35" s="1061"/>
      <c r="N35" s="1061"/>
      <c r="O35" s="1061"/>
      <c r="P35" s="1062"/>
      <c r="Q35" s="1072">
        <v>59</v>
      </c>
      <c r="R35" s="1073"/>
      <c r="S35" s="1073"/>
      <c r="T35" s="1073"/>
      <c r="U35" s="1073"/>
      <c r="V35" s="1073">
        <v>59</v>
      </c>
      <c r="W35" s="1073"/>
      <c r="X35" s="1073"/>
      <c r="Y35" s="1073"/>
      <c r="Z35" s="1073"/>
      <c r="AA35" s="1073"/>
      <c r="AB35" s="1073"/>
      <c r="AC35" s="1073"/>
      <c r="AD35" s="1073"/>
      <c r="AE35" s="1074"/>
      <c r="AF35" s="1066"/>
      <c r="AG35" s="1067"/>
      <c r="AH35" s="1067"/>
      <c r="AI35" s="1067"/>
      <c r="AJ35" s="1068"/>
      <c r="AK35" s="1009">
        <v>9</v>
      </c>
      <c r="AL35" s="1000"/>
      <c r="AM35" s="1000"/>
      <c r="AN35" s="1000"/>
      <c r="AO35" s="1000"/>
      <c r="AP35" s="1000" t="s">
        <v>540</v>
      </c>
      <c r="AQ35" s="1000"/>
      <c r="AR35" s="1000"/>
      <c r="AS35" s="1000"/>
      <c r="AT35" s="1000"/>
      <c r="AU35" s="1000" t="s">
        <v>540</v>
      </c>
      <c r="AV35" s="1000"/>
      <c r="AW35" s="1000"/>
      <c r="AX35" s="1000"/>
      <c r="AY35" s="1000"/>
      <c r="AZ35" s="1071"/>
      <c r="BA35" s="1071"/>
      <c r="BB35" s="1071"/>
      <c r="BC35" s="1071"/>
      <c r="BD35" s="1071"/>
      <c r="BE35" s="1055" t="s">
        <v>386</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1649</v>
      </c>
      <c r="AG63" s="988"/>
      <c r="AH63" s="988"/>
      <c r="AI63" s="988"/>
      <c r="AJ63" s="1053"/>
      <c r="AK63" s="1054"/>
      <c r="AL63" s="992"/>
      <c r="AM63" s="992"/>
      <c r="AN63" s="992"/>
      <c r="AO63" s="992"/>
      <c r="AP63" s="988">
        <v>8750</v>
      </c>
      <c r="AQ63" s="988"/>
      <c r="AR63" s="988"/>
      <c r="AS63" s="988"/>
      <c r="AT63" s="988"/>
      <c r="AU63" s="988">
        <v>3740</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1664</v>
      </c>
      <c r="R68" s="1011"/>
      <c r="S68" s="1011"/>
      <c r="T68" s="1011"/>
      <c r="U68" s="1011"/>
      <c r="V68" s="1011">
        <v>1621</v>
      </c>
      <c r="W68" s="1011"/>
      <c r="X68" s="1011"/>
      <c r="Y68" s="1011"/>
      <c r="Z68" s="1011"/>
      <c r="AA68" s="1011">
        <v>43</v>
      </c>
      <c r="AB68" s="1011"/>
      <c r="AC68" s="1011"/>
      <c r="AD68" s="1011"/>
      <c r="AE68" s="1011"/>
      <c r="AF68" s="1011">
        <v>43</v>
      </c>
      <c r="AG68" s="1011"/>
      <c r="AH68" s="1011"/>
      <c r="AI68" s="1011"/>
      <c r="AJ68" s="1011"/>
      <c r="AK68" s="1011"/>
      <c r="AL68" s="1011"/>
      <c r="AM68" s="1011"/>
      <c r="AN68" s="1011"/>
      <c r="AO68" s="1011"/>
      <c r="AP68" s="1011">
        <v>1582</v>
      </c>
      <c r="AQ68" s="1011"/>
      <c r="AR68" s="1011"/>
      <c r="AS68" s="1011"/>
      <c r="AT68" s="1011"/>
      <c r="AU68" s="1011">
        <v>731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520</v>
      </c>
      <c r="R69" s="1000"/>
      <c r="S69" s="1000"/>
      <c r="T69" s="1000"/>
      <c r="U69" s="1000"/>
      <c r="V69" s="1000">
        <v>491</v>
      </c>
      <c r="W69" s="1000"/>
      <c r="X69" s="1000"/>
      <c r="Y69" s="1000"/>
      <c r="Z69" s="1000"/>
      <c r="AA69" s="1000">
        <v>29</v>
      </c>
      <c r="AB69" s="1000"/>
      <c r="AC69" s="1000"/>
      <c r="AD69" s="1000"/>
      <c r="AE69" s="1000"/>
      <c r="AF69" s="1000">
        <v>29</v>
      </c>
      <c r="AG69" s="1000"/>
      <c r="AH69" s="1000"/>
      <c r="AI69" s="1000"/>
      <c r="AJ69" s="1000"/>
      <c r="AK69" s="1000">
        <v>58</v>
      </c>
      <c r="AL69" s="1000"/>
      <c r="AM69" s="1000"/>
      <c r="AN69" s="1000"/>
      <c r="AO69" s="1000"/>
      <c r="AP69" s="1000">
        <v>606</v>
      </c>
      <c r="AQ69" s="1000"/>
      <c r="AR69" s="1000"/>
      <c r="AS69" s="1000"/>
      <c r="AT69" s="1000"/>
      <c r="AU69" s="1000">
        <v>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6991</v>
      </c>
      <c r="R70" s="1000"/>
      <c r="S70" s="1000"/>
      <c r="T70" s="1000"/>
      <c r="U70" s="1000"/>
      <c r="V70" s="1000">
        <v>6840</v>
      </c>
      <c r="W70" s="1000"/>
      <c r="X70" s="1000"/>
      <c r="Y70" s="1000"/>
      <c r="Z70" s="1000"/>
      <c r="AA70" s="1000">
        <v>151</v>
      </c>
      <c r="AB70" s="1000"/>
      <c r="AC70" s="1000"/>
      <c r="AD70" s="1000"/>
      <c r="AE70" s="1000"/>
      <c r="AF70" s="1000">
        <v>151</v>
      </c>
      <c r="AG70" s="1000"/>
      <c r="AH70" s="1000"/>
      <c r="AI70" s="1000"/>
      <c r="AJ70" s="1000"/>
      <c r="AK70" s="1000"/>
      <c r="AL70" s="1000"/>
      <c r="AM70" s="1000"/>
      <c r="AN70" s="1000"/>
      <c r="AO70" s="1000"/>
      <c r="AP70" s="1000">
        <v>1431</v>
      </c>
      <c r="AQ70" s="1000"/>
      <c r="AR70" s="1000"/>
      <c r="AS70" s="1000"/>
      <c r="AT70" s="1000"/>
      <c r="AU70" s="1000">
        <v>115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1551</v>
      </c>
      <c r="R71" s="1000"/>
      <c r="S71" s="1000"/>
      <c r="T71" s="1000"/>
      <c r="U71" s="1000"/>
      <c r="V71" s="1000">
        <v>1512</v>
      </c>
      <c r="W71" s="1000"/>
      <c r="X71" s="1000"/>
      <c r="Y71" s="1000"/>
      <c r="Z71" s="1000"/>
      <c r="AA71" s="1000">
        <v>38</v>
      </c>
      <c r="AB71" s="1000"/>
      <c r="AC71" s="1000"/>
      <c r="AD71" s="1000"/>
      <c r="AE71" s="1000"/>
      <c r="AF71" s="1000">
        <v>38</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653677</v>
      </c>
      <c r="R72" s="1000"/>
      <c r="S72" s="1000"/>
      <c r="T72" s="1000"/>
      <c r="U72" s="1000"/>
      <c r="V72" s="1000">
        <v>638723</v>
      </c>
      <c r="W72" s="1000"/>
      <c r="X72" s="1000"/>
      <c r="Y72" s="1000"/>
      <c r="Z72" s="1000"/>
      <c r="AA72" s="1000">
        <v>14954</v>
      </c>
      <c r="AB72" s="1000"/>
      <c r="AC72" s="1000"/>
      <c r="AD72" s="1000"/>
      <c r="AE72" s="1000"/>
      <c r="AF72" s="1000">
        <v>14954</v>
      </c>
      <c r="AG72" s="1000"/>
      <c r="AH72" s="1000"/>
      <c r="AI72" s="1000"/>
      <c r="AJ72" s="1000"/>
      <c r="AK72" s="1000">
        <v>3939</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28888</v>
      </c>
      <c r="R73" s="1000"/>
      <c r="S73" s="1000"/>
      <c r="T73" s="1000"/>
      <c r="U73" s="1000"/>
      <c r="V73" s="1000">
        <v>27514</v>
      </c>
      <c r="W73" s="1000"/>
      <c r="X73" s="1000"/>
      <c r="Y73" s="1000"/>
      <c r="Z73" s="1000"/>
      <c r="AA73" s="1000">
        <v>1374</v>
      </c>
      <c r="AB73" s="1000"/>
      <c r="AC73" s="1000"/>
      <c r="AD73" s="1000"/>
      <c r="AE73" s="1000"/>
      <c r="AF73" s="1000">
        <v>1374</v>
      </c>
      <c r="AG73" s="1000"/>
      <c r="AH73" s="1000"/>
      <c r="AI73" s="1000"/>
      <c r="AJ73" s="1000"/>
      <c r="AK73" s="1000">
        <v>22</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366</v>
      </c>
      <c r="R74" s="1000"/>
      <c r="S74" s="1000"/>
      <c r="T74" s="1000"/>
      <c r="U74" s="1000"/>
      <c r="V74" s="1000">
        <v>149</v>
      </c>
      <c r="W74" s="1000"/>
      <c r="X74" s="1000"/>
      <c r="Y74" s="1000"/>
      <c r="Z74" s="1000"/>
      <c r="AA74" s="1000">
        <v>218</v>
      </c>
      <c r="AB74" s="1000"/>
      <c r="AC74" s="1000"/>
      <c r="AD74" s="1000"/>
      <c r="AE74" s="1000"/>
      <c r="AF74" s="1000">
        <v>218</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437</v>
      </c>
      <c r="R75" s="1008"/>
      <c r="S75" s="1008"/>
      <c r="T75" s="1008"/>
      <c r="U75" s="1009"/>
      <c r="V75" s="1010">
        <v>412</v>
      </c>
      <c r="W75" s="1008"/>
      <c r="X75" s="1008"/>
      <c r="Y75" s="1008"/>
      <c r="Z75" s="1009"/>
      <c r="AA75" s="1010">
        <v>25</v>
      </c>
      <c r="AB75" s="1008"/>
      <c r="AC75" s="1008"/>
      <c r="AD75" s="1008"/>
      <c r="AE75" s="1009"/>
      <c r="AF75" s="1010">
        <v>25</v>
      </c>
      <c r="AG75" s="1008"/>
      <c r="AH75" s="1008"/>
      <c r="AI75" s="1008"/>
      <c r="AJ75" s="1009"/>
      <c r="AK75" s="1010">
        <v>90</v>
      </c>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16832</v>
      </c>
      <c r="AG88" s="988"/>
      <c r="AH88" s="988"/>
      <c r="AI88" s="988"/>
      <c r="AJ88" s="988"/>
      <c r="AK88" s="992"/>
      <c r="AL88" s="992"/>
      <c r="AM88" s="992"/>
      <c r="AN88" s="992"/>
      <c r="AO88" s="992"/>
      <c r="AP88" s="988">
        <v>3619</v>
      </c>
      <c r="AQ88" s="988"/>
      <c r="AR88" s="988"/>
      <c r="AS88" s="988"/>
      <c r="AT88" s="988"/>
      <c r="AU88" s="988">
        <v>922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c r="CX102" s="980"/>
      <c r="CY102" s="980"/>
      <c r="CZ102" s="980"/>
      <c r="DA102" s="981"/>
      <c r="DB102" s="979">
        <v>157</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1323226</v>
      </c>
      <c r="AB110" s="916"/>
      <c r="AC110" s="916"/>
      <c r="AD110" s="916"/>
      <c r="AE110" s="917"/>
      <c r="AF110" s="918">
        <v>1250979</v>
      </c>
      <c r="AG110" s="916"/>
      <c r="AH110" s="916"/>
      <c r="AI110" s="916"/>
      <c r="AJ110" s="917"/>
      <c r="AK110" s="918">
        <v>1343138</v>
      </c>
      <c r="AL110" s="916"/>
      <c r="AM110" s="916"/>
      <c r="AN110" s="916"/>
      <c r="AO110" s="917"/>
      <c r="AP110" s="919">
        <v>15.6</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11656825</v>
      </c>
      <c r="BR110" s="863"/>
      <c r="BS110" s="863"/>
      <c r="BT110" s="863"/>
      <c r="BU110" s="863"/>
      <c r="BV110" s="863">
        <v>11365750</v>
      </c>
      <c r="BW110" s="863"/>
      <c r="BX110" s="863"/>
      <c r="BY110" s="863"/>
      <c r="BZ110" s="863"/>
      <c r="CA110" s="863">
        <v>11372032</v>
      </c>
      <c r="CB110" s="863"/>
      <c r="CC110" s="863"/>
      <c r="CD110" s="863"/>
      <c r="CE110" s="863"/>
      <c r="CF110" s="887">
        <v>132.4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411</v>
      </c>
      <c r="DH110" s="863"/>
      <c r="DI110" s="863"/>
      <c r="DJ110" s="863"/>
      <c r="DK110" s="863"/>
      <c r="DL110" s="863" t="s">
        <v>411</v>
      </c>
      <c r="DM110" s="863"/>
      <c r="DN110" s="863"/>
      <c r="DO110" s="863"/>
      <c r="DP110" s="863"/>
      <c r="DQ110" s="863" t="s">
        <v>411</v>
      </c>
      <c r="DR110" s="863"/>
      <c r="DS110" s="863"/>
      <c r="DT110" s="863"/>
      <c r="DU110" s="863"/>
      <c r="DV110" s="864" t="s">
        <v>411</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411</v>
      </c>
      <c r="AB111" s="944"/>
      <c r="AC111" s="944"/>
      <c r="AD111" s="944"/>
      <c r="AE111" s="945"/>
      <c r="AF111" s="946" t="s">
        <v>411</v>
      </c>
      <c r="AG111" s="944"/>
      <c r="AH111" s="944"/>
      <c r="AI111" s="944"/>
      <c r="AJ111" s="945"/>
      <c r="AK111" s="946" t="s">
        <v>411</v>
      </c>
      <c r="AL111" s="944"/>
      <c r="AM111" s="944"/>
      <c r="AN111" s="944"/>
      <c r="AO111" s="945"/>
      <c r="AP111" s="947" t="s">
        <v>411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182574</v>
      </c>
      <c r="BR111" s="835"/>
      <c r="BS111" s="835"/>
      <c r="BT111" s="835"/>
      <c r="BU111" s="835"/>
      <c r="BV111" s="835">
        <v>258196</v>
      </c>
      <c r="BW111" s="835"/>
      <c r="BX111" s="835"/>
      <c r="BY111" s="835"/>
      <c r="BZ111" s="835"/>
      <c r="CA111" s="835">
        <v>156832</v>
      </c>
      <c r="CB111" s="835"/>
      <c r="CC111" s="835"/>
      <c r="CD111" s="835"/>
      <c r="CE111" s="835"/>
      <c r="CF111" s="896">
        <v>1.8</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415</v>
      </c>
      <c r="DH111" s="835"/>
      <c r="DI111" s="835"/>
      <c r="DJ111" s="835"/>
      <c r="DK111" s="835"/>
      <c r="DL111" s="835" t="s">
        <v>415</v>
      </c>
      <c r="DM111" s="835"/>
      <c r="DN111" s="835"/>
      <c r="DO111" s="835"/>
      <c r="DP111" s="835"/>
      <c r="DQ111" s="835" t="s">
        <v>415</v>
      </c>
      <c r="DR111" s="835"/>
      <c r="DS111" s="835"/>
      <c r="DT111" s="835"/>
      <c r="DU111" s="835"/>
      <c r="DV111" s="812" t="s">
        <v>415</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418</v>
      </c>
      <c r="AB112" s="798"/>
      <c r="AC112" s="798"/>
      <c r="AD112" s="798"/>
      <c r="AE112" s="799"/>
      <c r="AF112" s="800" t="s">
        <v>418</v>
      </c>
      <c r="AG112" s="798"/>
      <c r="AH112" s="798"/>
      <c r="AI112" s="798"/>
      <c r="AJ112" s="799"/>
      <c r="AK112" s="800" t="s">
        <v>418</v>
      </c>
      <c r="AL112" s="798"/>
      <c r="AM112" s="798"/>
      <c r="AN112" s="798"/>
      <c r="AO112" s="799"/>
      <c r="AP112" s="845" t="s">
        <v>418</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4209758</v>
      </c>
      <c r="BR112" s="835"/>
      <c r="BS112" s="835"/>
      <c r="BT112" s="835"/>
      <c r="BU112" s="835"/>
      <c r="BV112" s="835">
        <v>3839967</v>
      </c>
      <c r="BW112" s="835"/>
      <c r="BX112" s="835"/>
      <c r="BY112" s="835"/>
      <c r="BZ112" s="835"/>
      <c r="CA112" s="835">
        <v>3739345</v>
      </c>
      <c r="CB112" s="835"/>
      <c r="CC112" s="835"/>
      <c r="CD112" s="835"/>
      <c r="CE112" s="835"/>
      <c r="CF112" s="896">
        <v>43.5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418</v>
      </c>
      <c r="DH112" s="835"/>
      <c r="DI112" s="835"/>
      <c r="DJ112" s="835"/>
      <c r="DK112" s="835"/>
      <c r="DL112" s="835" t="s">
        <v>418</v>
      </c>
      <c r="DM112" s="835"/>
      <c r="DN112" s="835"/>
      <c r="DO112" s="835"/>
      <c r="DP112" s="835"/>
      <c r="DQ112" s="835" t="s">
        <v>418</v>
      </c>
      <c r="DR112" s="835"/>
      <c r="DS112" s="835"/>
      <c r="DT112" s="835"/>
      <c r="DU112" s="835"/>
      <c r="DV112" s="812" t="s">
        <v>418</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350230</v>
      </c>
      <c r="AB113" s="944"/>
      <c r="AC113" s="944"/>
      <c r="AD113" s="944"/>
      <c r="AE113" s="945"/>
      <c r="AF113" s="946">
        <v>354325</v>
      </c>
      <c r="AG113" s="944"/>
      <c r="AH113" s="944"/>
      <c r="AI113" s="944"/>
      <c r="AJ113" s="945"/>
      <c r="AK113" s="946">
        <v>331446</v>
      </c>
      <c r="AL113" s="944"/>
      <c r="AM113" s="944"/>
      <c r="AN113" s="944"/>
      <c r="AO113" s="945"/>
      <c r="AP113" s="947">
        <v>3.9</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826674</v>
      </c>
      <c r="BR113" s="835"/>
      <c r="BS113" s="835"/>
      <c r="BT113" s="835"/>
      <c r="BU113" s="835"/>
      <c r="BV113" s="835">
        <v>762278</v>
      </c>
      <c r="BW113" s="835"/>
      <c r="BX113" s="835"/>
      <c r="BY113" s="835"/>
      <c r="BZ113" s="835"/>
      <c r="CA113" s="835">
        <v>921429</v>
      </c>
      <c r="CB113" s="835"/>
      <c r="CC113" s="835"/>
      <c r="CD113" s="835"/>
      <c r="CE113" s="835"/>
      <c r="CF113" s="896">
        <v>10.7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418</v>
      </c>
      <c r="DH113" s="798"/>
      <c r="DI113" s="798"/>
      <c r="DJ113" s="798"/>
      <c r="DK113" s="799"/>
      <c r="DL113" s="800" t="s">
        <v>418</v>
      </c>
      <c r="DM113" s="798"/>
      <c r="DN113" s="798"/>
      <c r="DO113" s="798"/>
      <c r="DP113" s="799"/>
      <c r="DQ113" s="800" t="s">
        <v>418</v>
      </c>
      <c r="DR113" s="798"/>
      <c r="DS113" s="798"/>
      <c r="DT113" s="798"/>
      <c r="DU113" s="799"/>
      <c r="DV113" s="845" t="s">
        <v>418</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84787</v>
      </c>
      <c r="AB114" s="798"/>
      <c r="AC114" s="798"/>
      <c r="AD114" s="798"/>
      <c r="AE114" s="799"/>
      <c r="AF114" s="800">
        <v>85881</v>
      </c>
      <c r="AG114" s="798"/>
      <c r="AH114" s="798"/>
      <c r="AI114" s="798"/>
      <c r="AJ114" s="799"/>
      <c r="AK114" s="800">
        <v>106795</v>
      </c>
      <c r="AL114" s="798"/>
      <c r="AM114" s="798"/>
      <c r="AN114" s="798"/>
      <c r="AO114" s="799"/>
      <c r="AP114" s="845">
        <v>1.2</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448116</v>
      </c>
      <c r="BR114" s="835"/>
      <c r="BS114" s="835"/>
      <c r="BT114" s="835"/>
      <c r="BU114" s="835"/>
      <c r="BV114" s="835">
        <v>435668</v>
      </c>
      <c r="BW114" s="835"/>
      <c r="BX114" s="835"/>
      <c r="BY114" s="835"/>
      <c r="BZ114" s="835"/>
      <c r="CA114" s="835">
        <v>420321</v>
      </c>
      <c r="CB114" s="835"/>
      <c r="CC114" s="835"/>
      <c r="CD114" s="835"/>
      <c r="CE114" s="835"/>
      <c r="CF114" s="896">
        <v>4.9000000000000004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418</v>
      </c>
      <c r="DH114" s="798"/>
      <c r="DI114" s="798"/>
      <c r="DJ114" s="798"/>
      <c r="DK114" s="799"/>
      <c r="DL114" s="800" t="s">
        <v>418</v>
      </c>
      <c r="DM114" s="798"/>
      <c r="DN114" s="798"/>
      <c r="DO114" s="798"/>
      <c r="DP114" s="799"/>
      <c r="DQ114" s="800" t="s">
        <v>418</v>
      </c>
      <c r="DR114" s="798"/>
      <c r="DS114" s="798"/>
      <c r="DT114" s="798"/>
      <c r="DU114" s="799"/>
      <c r="DV114" s="845" t="s">
        <v>418</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16881</v>
      </c>
      <c r="AB115" s="944"/>
      <c r="AC115" s="944"/>
      <c r="AD115" s="944"/>
      <c r="AE115" s="945"/>
      <c r="AF115" s="946">
        <v>60</v>
      </c>
      <c r="AG115" s="944"/>
      <c r="AH115" s="944"/>
      <c r="AI115" s="944"/>
      <c r="AJ115" s="945"/>
      <c r="AK115" s="946">
        <v>156895</v>
      </c>
      <c r="AL115" s="944"/>
      <c r="AM115" s="944"/>
      <c r="AN115" s="944"/>
      <c r="AO115" s="945"/>
      <c r="AP115" s="947">
        <v>1.8</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418</v>
      </c>
      <c r="BR115" s="835"/>
      <c r="BS115" s="835"/>
      <c r="BT115" s="835"/>
      <c r="BU115" s="835"/>
      <c r="BV115" s="835" t="s">
        <v>418</v>
      </c>
      <c r="BW115" s="835"/>
      <c r="BX115" s="835"/>
      <c r="BY115" s="835"/>
      <c r="BZ115" s="835"/>
      <c r="CA115" s="835" t="s">
        <v>418</v>
      </c>
      <c r="CB115" s="835"/>
      <c r="CC115" s="835"/>
      <c r="CD115" s="835"/>
      <c r="CE115" s="835"/>
      <c r="CF115" s="896" t="s">
        <v>418</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182574</v>
      </c>
      <c r="DH115" s="798"/>
      <c r="DI115" s="798"/>
      <c r="DJ115" s="798"/>
      <c r="DK115" s="799"/>
      <c r="DL115" s="800">
        <v>258196</v>
      </c>
      <c r="DM115" s="798"/>
      <c r="DN115" s="798"/>
      <c r="DO115" s="798"/>
      <c r="DP115" s="799"/>
      <c r="DQ115" s="800">
        <v>156832</v>
      </c>
      <c r="DR115" s="798"/>
      <c r="DS115" s="798"/>
      <c r="DT115" s="798"/>
      <c r="DU115" s="799"/>
      <c r="DV115" s="845">
        <v>1.8</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418</v>
      </c>
      <c r="AB116" s="798"/>
      <c r="AC116" s="798"/>
      <c r="AD116" s="798"/>
      <c r="AE116" s="799"/>
      <c r="AF116" s="800" t="s">
        <v>418</v>
      </c>
      <c r="AG116" s="798"/>
      <c r="AH116" s="798"/>
      <c r="AI116" s="798"/>
      <c r="AJ116" s="799"/>
      <c r="AK116" s="800" t="s">
        <v>418</v>
      </c>
      <c r="AL116" s="798"/>
      <c r="AM116" s="798"/>
      <c r="AN116" s="798"/>
      <c r="AO116" s="799"/>
      <c r="AP116" s="845" t="s">
        <v>418</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418</v>
      </c>
      <c r="BR116" s="835"/>
      <c r="BS116" s="835"/>
      <c r="BT116" s="835"/>
      <c r="BU116" s="835"/>
      <c r="BV116" s="835" t="s">
        <v>418</v>
      </c>
      <c r="BW116" s="835"/>
      <c r="BX116" s="835"/>
      <c r="BY116" s="835"/>
      <c r="BZ116" s="835"/>
      <c r="CA116" s="835" t="s">
        <v>418</v>
      </c>
      <c r="CB116" s="835"/>
      <c r="CC116" s="835"/>
      <c r="CD116" s="835"/>
      <c r="CE116" s="835"/>
      <c r="CF116" s="896" t="s">
        <v>418</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418</v>
      </c>
      <c r="DH116" s="798"/>
      <c r="DI116" s="798"/>
      <c r="DJ116" s="798"/>
      <c r="DK116" s="799"/>
      <c r="DL116" s="800" t="s">
        <v>418</v>
      </c>
      <c r="DM116" s="798"/>
      <c r="DN116" s="798"/>
      <c r="DO116" s="798"/>
      <c r="DP116" s="799"/>
      <c r="DQ116" s="800" t="s">
        <v>418</v>
      </c>
      <c r="DR116" s="798"/>
      <c r="DS116" s="798"/>
      <c r="DT116" s="798"/>
      <c r="DU116" s="799"/>
      <c r="DV116" s="845" t="s">
        <v>418</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1775124</v>
      </c>
      <c r="AB117" s="930"/>
      <c r="AC117" s="930"/>
      <c r="AD117" s="930"/>
      <c r="AE117" s="931"/>
      <c r="AF117" s="932">
        <v>1691245</v>
      </c>
      <c r="AG117" s="930"/>
      <c r="AH117" s="930"/>
      <c r="AI117" s="930"/>
      <c r="AJ117" s="931"/>
      <c r="AK117" s="932">
        <v>1938274</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17323947</v>
      </c>
      <c r="BR119" s="866"/>
      <c r="BS119" s="866"/>
      <c r="BT119" s="866"/>
      <c r="BU119" s="866"/>
      <c r="BV119" s="866">
        <v>16661859</v>
      </c>
      <c r="BW119" s="866"/>
      <c r="BX119" s="866"/>
      <c r="BY119" s="866"/>
      <c r="BZ119" s="866"/>
      <c r="CA119" s="866">
        <v>16609959</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3043752</v>
      </c>
      <c r="BR120" s="863"/>
      <c r="BS120" s="863"/>
      <c r="BT120" s="863"/>
      <c r="BU120" s="863"/>
      <c r="BV120" s="863">
        <v>3082935</v>
      </c>
      <c r="BW120" s="863"/>
      <c r="BX120" s="863"/>
      <c r="BY120" s="863"/>
      <c r="BZ120" s="863"/>
      <c r="CA120" s="863">
        <v>3035399</v>
      </c>
      <c r="CB120" s="863"/>
      <c r="CC120" s="863"/>
      <c r="CD120" s="863"/>
      <c r="CE120" s="863"/>
      <c r="CF120" s="887">
        <v>35.299999999999997</v>
      </c>
      <c r="CG120" s="888"/>
      <c r="CH120" s="888"/>
      <c r="CI120" s="888"/>
      <c r="CJ120" s="888"/>
      <c r="CK120" s="889" t="s">
        <v>442</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3707398</v>
      </c>
      <c r="DH120" s="863"/>
      <c r="DI120" s="863"/>
      <c r="DJ120" s="863"/>
      <c r="DK120" s="863"/>
      <c r="DL120" s="863">
        <v>3378940</v>
      </c>
      <c r="DM120" s="863"/>
      <c r="DN120" s="863"/>
      <c r="DO120" s="863"/>
      <c r="DP120" s="863"/>
      <c r="DQ120" s="863">
        <v>3279760</v>
      </c>
      <c r="DR120" s="863"/>
      <c r="DS120" s="863"/>
      <c r="DT120" s="863"/>
      <c r="DU120" s="863"/>
      <c r="DV120" s="864">
        <v>38.200000000000003</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747454</v>
      </c>
      <c r="BR121" s="835"/>
      <c r="BS121" s="835"/>
      <c r="BT121" s="835"/>
      <c r="BU121" s="835"/>
      <c r="BV121" s="835">
        <v>823466</v>
      </c>
      <c r="BW121" s="835"/>
      <c r="BX121" s="835"/>
      <c r="BY121" s="835"/>
      <c r="BZ121" s="835"/>
      <c r="CA121" s="835">
        <v>658234</v>
      </c>
      <c r="CB121" s="835"/>
      <c r="CC121" s="835"/>
      <c r="CD121" s="835"/>
      <c r="CE121" s="835"/>
      <c r="CF121" s="896">
        <v>7.7</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500204</v>
      </c>
      <c r="DH121" s="835"/>
      <c r="DI121" s="835"/>
      <c r="DJ121" s="835"/>
      <c r="DK121" s="835"/>
      <c r="DL121" s="835">
        <v>459007</v>
      </c>
      <c r="DM121" s="835"/>
      <c r="DN121" s="835"/>
      <c r="DO121" s="835"/>
      <c r="DP121" s="835"/>
      <c r="DQ121" s="835">
        <v>455250</v>
      </c>
      <c r="DR121" s="835"/>
      <c r="DS121" s="835"/>
      <c r="DT121" s="835"/>
      <c r="DU121" s="835"/>
      <c r="DV121" s="812">
        <v>5.3</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13253107</v>
      </c>
      <c r="BR122" s="866"/>
      <c r="BS122" s="866"/>
      <c r="BT122" s="866"/>
      <c r="BU122" s="866"/>
      <c r="BV122" s="866">
        <v>13389698</v>
      </c>
      <c r="BW122" s="866"/>
      <c r="BX122" s="866"/>
      <c r="BY122" s="866"/>
      <c r="BZ122" s="866"/>
      <c r="CA122" s="866">
        <v>13450062</v>
      </c>
      <c r="CB122" s="866"/>
      <c r="CC122" s="866"/>
      <c r="CD122" s="866"/>
      <c r="CE122" s="866"/>
      <c r="CF122" s="867">
        <v>156.5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2156</v>
      </c>
      <c r="DH122" s="835"/>
      <c r="DI122" s="835"/>
      <c r="DJ122" s="835"/>
      <c r="DK122" s="835"/>
      <c r="DL122" s="835">
        <v>2020</v>
      </c>
      <c r="DM122" s="835"/>
      <c r="DN122" s="835"/>
      <c r="DO122" s="835"/>
      <c r="DP122" s="835"/>
      <c r="DQ122" s="835">
        <v>3761</v>
      </c>
      <c r="DR122" s="835"/>
      <c r="DS122" s="835"/>
      <c r="DT122" s="835"/>
      <c r="DU122" s="835"/>
      <c r="DV122" s="812">
        <v>0</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17044313</v>
      </c>
      <c r="BR123" s="854"/>
      <c r="BS123" s="854"/>
      <c r="BT123" s="854"/>
      <c r="BU123" s="854"/>
      <c r="BV123" s="854">
        <v>17296099</v>
      </c>
      <c r="BW123" s="854"/>
      <c r="BX123" s="854"/>
      <c r="BY123" s="854"/>
      <c r="BZ123" s="854"/>
      <c r="CA123" s="854">
        <v>17143695</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16821</v>
      </c>
      <c r="AB124" s="798"/>
      <c r="AC124" s="798"/>
      <c r="AD124" s="798"/>
      <c r="AE124" s="799"/>
      <c r="AF124" s="800" t="s">
        <v>112</v>
      </c>
      <c r="AG124" s="798"/>
      <c r="AH124" s="798"/>
      <c r="AI124" s="798"/>
      <c r="AJ124" s="799"/>
      <c r="AK124" s="800">
        <v>156855</v>
      </c>
      <c r="AL124" s="798"/>
      <c r="AM124" s="798"/>
      <c r="AN124" s="798"/>
      <c r="AO124" s="799"/>
      <c r="AP124" s="845">
        <v>1.8</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3.4</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418</v>
      </c>
      <c r="DH124" s="781"/>
      <c r="DI124" s="781"/>
      <c r="DJ124" s="781"/>
      <c r="DK124" s="782"/>
      <c r="DL124" s="783" t="s">
        <v>418</v>
      </c>
      <c r="DM124" s="781"/>
      <c r="DN124" s="781"/>
      <c r="DO124" s="781"/>
      <c r="DP124" s="782"/>
      <c r="DQ124" s="783" t="s">
        <v>418</v>
      </c>
      <c r="DR124" s="781"/>
      <c r="DS124" s="781"/>
      <c r="DT124" s="781"/>
      <c r="DU124" s="782"/>
      <c r="DV124" s="869" t="s">
        <v>418</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418</v>
      </c>
      <c r="AB125" s="798"/>
      <c r="AC125" s="798"/>
      <c r="AD125" s="798"/>
      <c r="AE125" s="799"/>
      <c r="AF125" s="800" t="s">
        <v>418</v>
      </c>
      <c r="AG125" s="798"/>
      <c r="AH125" s="798"/>
      <c r="AI125" s="798"/>
      <c r="AJ125" s="799"/>
      <c r="AK125" s="800" t="s">
        <v>418</v>
      </c>
      <c r="AL125" s="798"/>
      <c r="AM125" s="798"/>
      <c r="AN125" s="798"/>
      <c r="AO125" s="799"/>
      <c r="AP125" s="845" t="s">
        <v>418</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418</v>
      </c>
      <c r="DH125" s="863"/>
      <c r="DI125" s="863"/>
      <c r="DJ125" s="863"/>
      <c r="DK125" s="863"/>
      <c r="DL125" s="863" t="s">
        <v>418</v>
      </c>
      <c r="DM125" s="863"/>
      <c r="DN125" s="863"/>
      <c r="DO125" s="863"/>
      <c r="DP125" s="863"/>
      <c r="DQ125" s="863" t="s">
        <v>418</v>
      </c>
      <c r="DR125" s="863"/>
      <c r="DS125" s="863"/>
      <c r="DT125" s="863"/>
      <c r="DU125" s="863"/>
      <c r="DV125" s="864" t="s">
        <v>418</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418</v>
      </c>
      <c r="AB126" s="798"/>
      <c r="AC126" s="798"/>
      <c r="AD126" s="798"/>
      <c r="AE126" s="799"/>
      <c r="AF126" s="800" t="s">
        <v>418</v>
      </c>
      <c r="AG126" s="798"/>
      <c r="AH126" s="798"/>
      <c r="AI126" s="798"/>
      <c r="AJ126" s="799"/>
      <c r="AK126" s="800" t="s">
        <v>418</v>
      </c>
      <c r="AL126" s="798"/>
      <c r="AM126" s="798"/>
      <c r="AN126" s="798"/>
      <c r="AO126" s="799"/>
      <c r="AP126" s="845" t="s">
        <v>418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418</v>
      </c>
      <c r="DH126" s="835"/>
      <c r="DI126" s="835"/>
      <c r="DJ126" s="835"/>
      <c r="DK126" s="835"/>
      <c r="DL126" s="835" t="s">
        <v>418</v>
      </c>
      <c r="DM126" s="835"/>
      <c r="DN126" s="835"/>
      <c r="DO126" s="835"/>
      <c r="DP126" s="835"/>
      <c r="DQ126" s="835" t="s">
        <v>418</v>
      </c>
      <c r="DR126" s="835"/>
      <c r="DS126" s="835"/>
      <c r="DT126" s="835"/>
      <c r="DU126" s="835"/>
      <c r="DV126" s="812" t="s">
        <v>418</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60</v>
      </c>
      <c r="AB127" s="798"/>
      <c r="AC127" s="798"/>
      <c r="AD127" s="798"/>
      <c r="AE127" s="799"/>
      <c r="AF127" s="800">
        <v>60</v>
      </c>
      <c r="AG127" s="798"/>
      <c r="AH127" s="798"/>
      <c r="AI127" s="798"/>
      <c r="AJ127" s="799"/>
      <c r="AK127" s="800">
        <v>40</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418</v>
      </c>
      <c r="DH127" s="835"/>
      <c r="DI127" s="835"/>
      <c r="DJ127" s="835"/>
      <c r="DK127" s="835"/>
      <c r="DL127" s="835" t="s">
        <v>418</v>
      </c>
      <c r="DM127" s="835"/>
      <c r="DN127" s="835"/>
      <c r="DO127" s="835"/>
      <c r="DP127" s="835"/>
      <c r="DQ127" s="835" t="s">
        <v>418</v>
      </c>
      <c r="DR127" s="835"/>
      <c r="DS127" s="835"/>
      <c r="DT127" s="835"/>
      <c r="DU127" s="835"/>
      <c r="DV127" s="812" t="s">
        <v>418</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84390</v>
      </c>
      <c r="AB128" s="819"/>
      <c r="AC128" s="819"/>
      <c r="AD128" s="819"/>
      <c r="AE128" s="820"/>
      <c r="AF128" s="821">
        <v>102432</v>
      </c>
      <c r="AG128" s="819"/>
      <c r="AH128" s="819"/>
      <c r="AI128" s="819"/>
      <c r="AJ128" s="820"/>
      <c r="AK128" s="821">
        <v>85062</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13.4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9312427</v>
      </c>
      <c r="AB129" s="798"/>
      <c r="AC129" s="798"/>
      <c r="AD129" s="798"/>
      <c r="AE129" s="799"/>
      <c r="AF129" s="800">
        <v>9486204</v>
      </c>
      <c r="AG129" s="798"/>
      <c r="AH129" s="798"/>
      <c r="AI129" s="798"/>
      <c r="AJ129" s="799"/>
      <c r="AK129" s="800">
        <v>9627776</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18.399999999999999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1169478</v>
      </c>
      <c r="AB130" s="798"/>
      <c r="AC130" s="798"/>
      <c r="AD130" s="798"/>
      <c r="AE130" s="799"/>
      <c r="AF130" s="800">
        <v>1017325</v>
      </c>
      <c r="AG130" s="798"/>
      <c r="AH130" s="798"/>
      <c r="AI130" s="798"/>
      <c r="AJ130" s="799"/>
      <c r="AK130" s="800">
        <v>1035955</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8142949</v>
      </c>
      <c r="AB131" s="781"/>
      <c r="AC131" s="781"/>
      <c r="AD131" s="781"/>
      <c r="AE131" s="782"/>
      <c r="AF131" s="783">
        <v>8468879</v>
      </c>
      <c r="AG131" s="781"/>
      <c r="AH131" s="781"/>
      <c r="AI131" s="781"/>
      <c r="AJ131" s="782"/>
      <c r="AK131" s="783">
        <v>8591821</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6.4013172620000001</v>
      </c>
      <c r="AB132" s="761"/>
      <c r="AC132" s="761"/>
      <c r="AD132" s="761"/>
      <c r="AE132" s="762"/>
      <c r="AF132" s="763">
        <v>6.7480949959999998</v>
      </c>
      <c r="AG132" s="761"/>
      <c r="AH132" s="761"/>
      <c r="AI132" s="761"/>
      <c r="AJ132" s="762"/>
      <c r="AK132" s="763">
        <v>9.5120327909999993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7.1</v>
      </c>
      <c r="AB133" s="740"/>
      <c r="AC133" s="740"/>
      <c r="AD133" s="740"/>
      <c r="AE133" s="741"/>
      <c r="AF133" s="739">
        <v>6.4</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Q11" sqref="Q11:U1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Q11" sqref="Q11:U1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Q11" sqref="Q11:U1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2433072</v>
      </c>
      <c r="L9" s="266">
        <v>46560</v>
      </c>
      <c r="M9" s="267">
        <v>57713</v>
      </c>
      <c r="N9" s="268">
        <v>-19.3</v>
      </c>
    </row>
    <row r="10" spans="1:16">
      <c r="A10" s="250"/>
      <c r="B10" s="246"/>
      <c r="C10" s="246"/>
      <c r="D10" s="246"/>
      <c r="E10" s="246"/>
      <c r="F10" s="246"/>
      <c r="G10" s="1166" t="s">
        <v>480</v>
      </c>
      <c r="H10" s="1167"/>
      <c r="I10" s="1167"/>
      <c r="J10" s="1168"/>
      <c r="K10" s="269">
        <v>184685</v>
      </c>
      <c r="L10" s="270">
        <v>3534</v>
      </c>
      <c r="M10" s="271">
        <v>3737</v>
      </c>
      <c r="N10" s="272">
        <v>-5.4</v>
      </c>
    </row>
    <row r="11" spans="1:16" ht="13.5" customHeight="1">
      <c r="A11" s="250"/>
      <c r="B11" s="246"/>
      <c r="C11" s="246"/>
      <c r="D11" s="246"/>
      <c r="E11" s="246"/>
      <c r="F11" s="246"/>
      <c r="G11" s="1166" t="s">
        <v>481</v>
      </c>
      <c r="H11" s="1167"/>
      <c r="I11" s="1167"/>
      <c r="J11" s="1168"/>
      <c r="K11" s="269">
        <v>655656</v>
      </c>
      <c r="L11" s="270">
        <v>12547</v>
      </c>
      <c r="M11" s="271">
        <v>6346</v>
      </c>
      <c r="N11" s="272">
        <v>97.7</v>
      </c>
    </row>
    <row r="12" spans="1:16" ht="13.5" customHeight="1">
      <c r="A12" s="250"/>
      <c r="B12" s="246"/>
      <c r="C12" s="246"/>
      <c r="D12" s="246"/>
      <c r="E12" s="246"/>
      <c r="F12" s="246"/>
      <c r="G12" s="1166" t="s">
        <v>482</v>
      </c>
      <c r="H12" s="1167"/>
      <c r="I12" s="1167"/>
      <c r="J12" s="1168"/>
      <c r="K12" s="269">
        <v>904</v>
      </c>
      <c r="L12" s="270">
        <v>17</v>
      </c>
      <c r="M12" s="271">
        <v>800</v>
      </c>
      <c r="N12" s="272">
        <v>-97.9</v>
      </c>
    </row>
    <row r="13" spans="1:16" ht="13.5" customHeight="1">
      <c r="A13" s="250"/>
      <c r="B13" s="246"/>
      <c r="C13" s="246"/>
      <c r="D13" s="246"/>
      <c r="E13" s="246"/>
      <c r="F13" s="246"/>
      <c r="G13" s="1166" t="s">
        <v>483</v>
      </c>
      <c r="H13" s="1167"/>
      <c r="I13" s="1167"/>
      <c r="J13" s="1168"/>
      <c r="K13" s="269" t="s">
        <v>484</v>
      </c>
      <c r="L13" s="270" t="s">
        <v>484</v>
      </c>
      <c r="M13" s="271">
        <v>1</v>
      </c>
      <c r="N13" s="272" t="s">
        <v>484</v>
      </c>
    </row>
    <row r="14" spans="1:16" ht="13.5" customHeight="1">
      <c r="A14" s="250"/>
      <c r="B14" s="246"/>
      <c r="C14" s="246"/>
      <c r="D14" s="246"/>
      <c r="E14" s="246"/>
      <c r="F14" s="246"/>
      <c r="G14" s="1166" t="s">
        <v>485</v>
      </c>
      <c r="H14" s="1167"/>
      <c r="I14" s="1167"/>
      <c r="J14" s="1168"/>
      <c r="K14" s="269">
        <v>168415</v>
      </c>
      <c r="L14" s="270">
        <v>3223</v>
      </c>
      <c r="M14" s="271">
        <v>2571</v>
      </c>
      <c r="N14" s="272">
        <v>25.4</v>
      </c>
    </row>
    <row r="15" spans="1:16" ht="13.5" customHeight="1">
      <c r="A15" s="250"/>
      <c r="B15" s="246"/>
      <c r="C15" s="246"/>
      <c r="D15" s="246"/>
      <c r="E15" s="246"/>
      <c r="F15" s="246"/>
      <c r="G15" s="1166" t="s">
        <v>486</v>
      </c>
      <c r="H15" s="1167"/>
      <c r="I15" s="1167"/>
      <c r="J15" s="1168"/>
      <c r="K15" s="269">
        <v>80578</v>
      </c>
      <c r="L15" s="270">
        <v>1542</v>
      </c>
      <c r="M15" s="271">
        <v>1342</v>
      </c>
      <c r="N15" s="272">
        <v>14.9</v>
      </c>
    </row>
    <row r="16" spans="1:16">
      <c r="A16" s="250"/>
      <c r="B16" s="246"/>
      <c r="C16" s="246"/>
      <c r="D16" s="246"/>
      <c r="E16" s="246"/>
      <c r="F16" s="246"/>
      <c r="G16" s="1169" t="s">
        <v>487</v>
      </c>
      <c r="H16" s="1170"/>
      <c r="I16" s="1170"/>
      <c r="J16" s="1171"/>
      <c r="K16" s="270">
        <v>-217172</v>
      </c>
      <c r="L16" s="270">
        <v>-4156</v>
      </c>
      <c r="M16" s="271">
        <v>-4975</v>
      </c>
      <c r="N16" s="272">
        <v>-16.5</v>
      </c>
    </row>
    <row r="17" spans="1:16">
      <c r="A17" s="250"/>
      <c r="B17" s="246"/>
      <c r="C17" s="246"/>
      <c r="D17" s="246"/>
      <c r="E17" s="246"/>
      <c r="F17" s="246"/>
      <c r="G17" s="1169" t="s">
        <v>170</v>
      </c>
      <c r="H17" s="1170"/>
      <c r="I17" s="1170"/>
      <c r="J17" s="1171"/>
      <c r="K17" s="270">
        <v>3306138</v>
      </c>
      <c r="L17" s="270">
        <v>63267</v>
      </c>
      <c r="M17" s="271">
        <v>67535</v>
      </c>
      <c r="N17" s="272">
        <v>-6.3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5.99</v>
      </c>
      <c r="L21" s="283">
        <v>6.24</v>
      </c>
      <c r="M21" s="284">
        <v>-0.25</v>
      </c>
      <c r="N21" s="251"/>
      <c r="O21" s="285"/>
      <c r="P21" s="281"/>
    </row>
    <row r="22" spans="1:16" s="286" customFormat="1">
      <c r="A22" s="281"/>
      <c r="B22" s="251"/>
      <c r="C22" s="251"/>
      <c r="D22" s="251"/>
      <c r="E22" s="251"/>
      <c r="F22" s="251"/>
      <c r="G22" s="1163" t="s">
        <v>493</v>
      </c>
      <c r="H22" s="1164"/>
      <c r="I22" s="1164"/>
      <c r="J22" s="1165"/>
      <c r="K22" s="287">
        <v>97.5</v>
      </c>
      <c r="L22" s="288">
        <v>98.7</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1343138</v>
      </c>
      <c r="L32" s="296">
        <v>25703</v>
      </c>
      <c r="M32" s="297">
        <v>35267</v>
      </c>
      <c r="N32" s="298">
        <v>-27.1</v>
      </c>
    </row>
    <row r="33" spans="1:16" ht="13.5" customHeight="1">
      <c r="A33" s="250"/>
      <c r="B33" s="246"/>
      <c r="C33" s="246"/>
      <c r="D33" s="246"/>
      <c r="E33" s="246"/>
      <c r="F33" s="246"/>
      <c r="G33" s="1154" t="s">
        <v>498</v>
      </c>
      <c r="H33" s="1155"/>
      <c r="I33" s="1155"/>
      <c r="J33" s="1156"/>
      <c r="K33" s="296" t="s">
        <v>484</v>
      </c>
      <c r="L33" s="296" t="s">
        <v>484</v>
      </c>
      <c r="M33" s="297">
        <v>1</v>
      </c>
      <c r="N33" s="298" t="s">
        <v>484</v>
      </c>
    </row>
    <row r="34" spans="1:16" ht="27" customHeight="1">
      <c r="A34" s="250"/>
      <c r="B34" s="246"/>
      <c r="C34" s="246"/>
      <c r="D34" s="246"/>
      <c r="E34" s="246"/>
      <c r="F34" s="246"/>
      <c r="G34" s="1154" t="s">
        <v>499</v>
      </c>
      <c r="H34" s="1155"/>
      <c r="I34" s="1155"/>
      <c r="J34" s="1156"/>
      <c r="K34" s="296" t="s">
        <v>484</v>
      </c>
      <c r="L34" s="296" t="s">
        <v>484</v>
      </c>
      <c r="M34" s="297">
        <v>49</v>
      </c>
      <c r="N34" s="298" t="s">
        <v>484</v>
      </c>
    </row>
    <row r="35" spans="1:16" ht="27" customHeight="1">
      <c r="A35" s="250"/>
      <c r="B35" s="246"/>
      <c r="C35" s="246"/>
      <c r="D35" s="246"/>
      <c r="E35" s="246"/>
      <c r="F35" s="246"/>
      <c r="G35" s="1154" t="s">
        <v>500</v>
      </c>
      <c r="H35" s="1155"/>
      <c r="I35" s="1155"/>
      <c r="J35" s="1156"/>
      <c r="K35" s="296">
        <v>331446</v>
      </c>
      <c r="L35" s="296">
        <v>6343</v>
      </c>
      <c r="M35" s="297">
        <v>9709</v>
      </c>
      <c r="N35" s="298">
        <v>-34.700000000000003</v>
      </c>
    </row>
    <row r="36" spans="1:16" ht="27" customHeight="1">
      <c r="A36" s="250"/>
      <c r="B36" s="246"/>
      <c r="C36" s="246"/>
      <c r="D36" s="246"/>
      <c r="E36" s="246"/>
      <c r="F36" s="246"/>
      <c r="G36" s="1154" t="s">
        <v>501</v>
      </c>
      <c r="H36" s="1155"/>
      <c r="I36" s="1155"/>
      <c r="J36" s="1156"/>
      <c r="K36" s="296">
        <v>106795</v>
      </c>
      <c r="L36" s="296">
        <v>2044</v>
      </c>
      <c r="M36" s="297">
        <v>2367</v>
      </c>
      <c r="N36" s="298">
        <v>-13.6</v>
      </c>
    </row>
    <row r="37" spans="1:16" ht="13.5" customHeight="1">
      <c r="A37" s="250"/>
      <c r="B37" s="246"/>
      <c r="C37" s="246"/>
      <c r="D37" s="246"/>
      <c r="E37" s="246"/>
      <c r="F37" s="246"/>
      <c r="G37" s="1154" t="s">
        <v>502</v>
      </c>
      <c r="H37" s="1155"/>
      <c r="I37" s="1155"/>
      <c r="J37" s="1156"/>
      <c r="K37" s="296">
        <v>156895</v>
      </c>
      <c r="L37" s="296">
        <v>3002</v>
      </c>
      <c r="M37" s="297">
        <v>1205</v>
      </c>
      <c r="N37" s="298">
        <v>149.1</v>
      </c>
    </row>
    <row r="38" spans="1:16" ht="27" customHeight="1">
      <c r="A38" s="250"/>
      <c r="B38" s="246"/>
      <c r="C38" s="246"/>
      <c r="D38" s="246"/>
      <c r="E38" s="246"/>
      <c r="F38" s="246"/>
      <c r="G38" s="1157" t="s">
        <v>503</v>
      </c>
      <c r="H38" s="1158"/>
      <c r="I38" s="1158"/>
      <c r="J38" s="1159"/>
      <c r="K38" s="299" t="s">
        <v>484</v>
      </c>
      <c r="L38" s="299" t="s">
        <v>484</v>
      </c>
      <c r="M38" s="300">
        <v>3</v>
      </c>
      <c r="N38" s="301" t="s">
        <v>484</v>
      </c>
      <c r="O38" s="295"/>
    </row>
    <row r="39" spans="1:16">
      <c r="A39" s="250"/>
      <c r="B39" s="246"/>
      <c r="C39" s="246"/>
      <c r="D39" s="246"/>
      <c r="E39" s="246"/>
      <c r="F39" s="246"/>
      <c r="G39" s="1157" t="s">
        <v>504</v>
      </c>
      <c r="H39" s="1158"/>
      <c r="I39" s="1158"/>
      <c r="J39" s="1159"/>
      <c r="K39" s="302">
        <v>-85062</v>
      </c>
      <c r="L39" s="302">
        <v>-1628</v>
      </c>
      <c r="M39" s="303">
        <v>-6690</v>
      </c>
      <c r="N39" s="304">
        <v>-75.7</v>
      </c>
      <c r="O39" s="295"/>
    </row>
    <row r="40" spans="1:16" ht="27" customHeight="1">
      <c r="A40" s="250"/>
      <c r="B40" s="246"/>
      <c r="C40" s="246"/>
      <c r="D40" s="246"/>
      <c r="E40" s="246"/>
      <c r="F40" s="246"/>
      <c r="G40" s="1154" t="s">
        <v>505</v>
      </c>
      <c r="H40" s="1155"/>
      <c r="I40" s="1155"/>
      <c r="J40" s="1156"/>
      <c r="K40" s="302">
        <v>-1035955</v>
      </c>
      <c r="L40" s="302">
        <v>-19824</v>
      </c>
      <c r="M40" s="303">
        <v>-29386</v>
      </c>
      <c r="N40" s="304">
        <v>-32.5</v>
      </c>
      <c r="O40" s="295"/>
    </row>
    <row r="41" spans="1:16">
      <c r="A41" s="250"/>
      <c r="B41" s="246"/>
      <c r="C41" s="246"/>
      <c r="D41" s="246"/>
      <c r="E41" s="246"/>
      <c r="F41" s="246"/>
      <c r="G41" s="1160" t="s">
        <v>281</v>
      </c>
      <c r="H41" s="1161"/>
      <c r="I41" s="1161"/>
      <c r="J41" s="1162"/>
      <c r="K41" s="296">
        <v>817257</v>
      </c>
      <c r="L41" s="302">
        <v>15639</v>
      </c>
      <c r="M41" s="303">
        <v>12524</v>
      </c>
      <c r="N41" s="304">
        <v>24.9</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1456401</v>
      </c>
      <c r="J51" s="322">
        <v>28574</v>
      </c>
      <c r="K51" s="323">
        <v>25.8</v>
      </c>
      <c r="L51" s="324">
        <v>50880</v>
      </c>
      <c r="M51" s="325">
        <v>18.8</v>
      </c>
      <c r="N51" s="326">
        <v>7</v>
      </c>
    </row>
    <row r="52" spans="1:14">
      <c r="A52" s="250"/>
      <c r="B52" s="246"/>
      <c r="C52" s="246"/>
      <c r="D52" s="246"/>
      <c r="E52" s="246"/>
      <c r="F52" s="246"/>
      <c r="G52" s="327"/>
      <c r="H52" s="328" t="s">
        <v>516</v>
      </c>
      <c r="I52" s="329">
        <v>1015769</v>
      </c>
      <c r="J52" s="330">
        <v>19929</v>
      </c>
      <c r="K52" s="331">
        <v>53.6</v>
      </c>
      <c r="L52" s="332">
        <v>26879</v>
      </c>
      <c r="M52" s="333">
        <v>22</v>
      </c>
      <c r="N52" s="334">
        <v>31.6</v>
      </c>
    </row>
    <row r="53" spans="1:14">
      <c r="A53" s="250"/>
      <c r="B53" s="246"/>
      <c r="C53" s="246"/>
      <c r="D53" s="246"/>
      <c r="E53" s="246"/>
      <c r="F53" s="246"/>
      <c r="G53" s="312" t="s">
        <v>517</v>
      </c>
      <c r="H53" s="313"/>
      <c r="I53" s="321">
        <v>1030926</v>
      </c>
      <c r="J53" s="322">
        <v>20109</v>
      </c>
      <c r="K53" s="323">
        <v>-29.6</v>
      </c>
      <c r="L53" s="324">
        <v>63956</v>
      </c>
      <c r="M53" s="325">
        <v>25.7</v>
      </c>
      <c r="N53" s="326">
        <v>-55.3</v>
      </c>
    </row>
    <row r="54" spans="1:14">
      <c r="A54" s="250"/>
      <c r="B54" s="246"/>
      <c r="C54" s="246"/>
      <c r="D54" s="246"/>
      <c r="E54" s="246"/>
      <c r="F54" s="246"/>
      <c r="G54" s="327"/>
      <c r="H54" s="328" t="s">
        <v>516</v>
      </c>
      <c r="I54" s="329">
        <v>803308</v>
      </c>
      <c r="J54" s="330">
        <v>15669</v>
      </c>
      <c r="K54" s="331">
        <v>-21.4</v>
      </c>
      <c r="L54" s="332">
        <v>29239</v>
      </c>
      <c r="M54" s="333">
        <v>8.8000000000000007</v>
      </c>
      <c r="N54" s="334">
        <v>-30.2</v>
      </c>
    </row>
    <row r="55" spans="1:14">
      <c r="A55" s="250"/>
      <c r="B55" s="246"/>
      <c r="C55" s="246"/>
      <c r="D55" s="246"/>
      <c r="E55" s="246"/>
      <c r="F55" s="246"/>
      <c r="G55" s="312" t="s">
        <v>518</v>
      </c>
      <c r="H55" s="313"/>
      <c r="I55" s="321">
        <v>1157764</v>
      </c>
      <c r="J55" s="322">
        <v>22399</v>
      </c>
      <c r="K55" s="323">
        <v>11.4</v>
      </c>
      <c r="L55" s="324">
        <v>66255</v>
      </c>
      <c r="M55" s="325">
        <v>3.6</v>
      </c>
      <c r="N55" s="326">
        <v>7.8</v>
      </c>
    </row>
    <row r="56" spans="1:14">
      <c r="A56" s="250"/>
      <c r="B56" s="246"/>
      <c r="C56" s="246"/>
      <c r="D56" s="246"/>
      <c r="E56" s="246"/>
      <c r="F56" s="246"/>
      <c r="G56" s="327"/>
      <c r="H56" s="328" t="s">
        <v>516</v>
      </c>
      <c r="I56" s="329">
        <v>696440</v>
      </c>
      <c r="J56" s="330">
        <v>13474</v>
      </c>
      <c r="K56" s="331">
        <v>-14</v>
      </c>
      <c r="L56" s="332">
        <v>31822</v>
      </c>
      <c r="M56" s="333">
        <v>8.8000000000000007</v>
      </c>
      <c r="N56" s="334">
        <v>-22.8</v>
      </c>
    </row>
    <row r="57" spans="1:14">
      <c r="A57" s="250"/>
      <c r="B57" s="246"/>
      <c r="C57" s="246"/>
      <c r="D57" s="246"/>
      <c r="E57" s="246"/>
      <c r="F57" s="246"/>
      <c r="G57" s="312" t="s">
        <v>519</v>
      </c>
      <c r="H57" s="313"/>
      <c r="I57" s="321">
        <v>1225944</v>
      </c>
      <c r="J57" s="322">
        <v>23560</v>
      </c>
      <c r="K57" s="323">
        <v>5.2</v>
      </c>
      <c r="L57" s="324">
        <v>47278</v>
      </c>
      <c r="M57" s="325">
        <v>-28.6</v>
      </c>
      <c r="N57" s="326">
        <v>33.799999999999997</v>
      </c>
    </row>
    <row r="58" spans="1:14">
      <c r="A58" s="250"/>
      <c r="B58" s="246"/>
      <c r="C58" s="246"/>
      <c r="D58" s="246"/>
      <c r="E58" s="246"/>
      <c r="F58" s="246"/>
      <c r="G58" s="327"/>
      <c r="H58" s="328" t="s">
        <v>516</v>
      </c>
      <c r="I58" s="329">
        <v>811295</v>
      </c>
      <c r="J58" s="330">
        <v>15591</v>
      </c>
      <c r="K58" s="331">
        <v>15.7</v>
      </c>
      <c r="L58" s="332">
        <v>24096</v>
      </c>
      <c r="M58" s="333">
        <v>-24.3</v>
      </c>
      <c r="N58" s="334">
        <v>40</v>
      </c>
    </row>
    <row r="59" spans="1:14">
      <c r="A59" s="250"/>
      <c r="B59" s="246"/>
      <c r="C59" s="246"/>
      <c r="D59" s="246"/>
      <c r="E59" s="246"/>
      <c r="F59" s="246"/>
      <c r="G59" s="312" t="s">
        <v>520</v>
      </c>
      <c r="H59" s="313"/>
      <c r="I59" s="321">
        <v>1756001</v>
      </c>
      <c r="J59" s="322">
        <v>33603</v>
      </c>
      <c r="K59" s="323">
        <v>42.6</v>
      </c>
      <c r="L59" s="324">
        <v>44504</v>
      </c>
      <c r="M59" s="325">
        <v>-5.9</v>
      </c>
      <c r="N59" s="326">
        <v>48.5</v>
      </c>
    </row>
    <row r="60" spans="1:14">
      <c r="A60" s="250"/>
      <c r="B60" s="246"/>
      <c r="C60" s="246"/>
      <c r="D60" s="246"/>
      <c r="E60" s="246"/>
      <c r="F60" s="246"/>
      <c r="G60" s="327"/>
      <c r="H60" s="328" t="s">
        <v>516</v>
      </c>
      <c r="I60" s="335">
        <v>1338398</v>
      </c>
      <c r="J60" s="330">
        <v>25612</v>
      </c>
      <c r="K60" s="331">
        <v>64.3</v>
      </c>
      <c r="L60" s="332">
        <v>25876</v>
      </c>
      <c r="M60" s="333">
        <v>7.4</v>
      </c>
      <c r="N60" s="334">
        <v>56.9</v>
      </c>
    </row>
    <row r="61" spans="1:14">
      <c r="A61" s="250"/>
      <c r="B61" s="246"/>
      <c r="C61" s="246"/>
      <c r="D61" s="246"/>
      <c r="E61" s="246"/>
      <c r="F61" s="246"/>
      <c r="G61" s="312" t="s">
        <v>521</v>
      </c>
      <c r="H61" s="336"/>
      <c r="I61" s="337">
        <v>1325407</v>
      </c>
      <c r="J61" s="338">
        <v>25649</v>
      </c>
      <c r="K61" s="339">
        <v>11.1</v>
      </c>
      <c r="L61" s="340">
        <v>54575</v>
      </c>
      <c r="M61" s="341">
        <v>2.7</v>
      </c>
      <c r="N61" s="326">
        <v>8.4</v>
      </c>
    </row>
    <row r="62" spans="1:14">
      <c r="A62" s="250"/>
      <c r="B62" s="246"/>
      <c r="C62" s="246"/>
      <c r="D62" s="246"/>
      <c r="E62" s="246"/>
      <c r="F62" s="246"/>
      <c r="G62" s="327"/>
      <c r="H62" s="328" t="s">
        <v>516</v>
      </c>
      <c r="I62" s="329">
        <v>933042</v>
      </c>
      <c r="J62" s="330">
        <v>18055</v>
      </c>
      <c r="K62" s="331">
        <v>19.600000000000001</v>
      </c>
      <c r="L62" s="332">
        <v>27582</v>
      </c>
      <c r="M62" s="333">
        <v>4.5</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11" sqref="Q11:U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11" sqref="Q11:U1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Q11" sqref="Q11:U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11.32</v>
      </c>
      <c r="G47" s="12">
        <v>11.45</v>
      </c>
      <c r="H47" s="12">
        <v>11.54</v>
      </c>
      <c r="I47" s="12">
        <v>11.09</v>
      </c>
      <c r="J47" s="13">
        <v>10.94</v>
      </c>
    </row>
    <row r="48" spans="2:10" ht="57.75" customHeight="1">
      <c r="B48" s="14"/>
      <c r="C48" s="1174" t="s">
        <v>4</v>
      </c>
      <c r="D48" s="1174"/>
      <c r="E48" s="1175"/>
      <c r="F48" s="15">
        <v>6.51</v>
      </c>
      <c r="G48" s="16">
        <v>5.88</v>
      </c>
      <c r="H48" s="16">
        <v>4.55</v>
      </c>
      <c r="I48" s="16">
        <v>5.92</v>
      </c>
      <c r="J48" s="17">
        <v>5.79</v>
      </c>
    </row>
    <row r="49" spans="2:10" ht="57.75" customHeight="1" thickBot="1">
      <c r="B49" s="18"/>
      <c r="C49" s="1176" t="s">
        <v>5</v>
      </c>
      <c r="D49" s="1176"/>
      <c r="E49" s="1177"/>
      <c r="F49" s="19">
        <v>1.39</v>
      </c>
      <c r="G49" s="20">
        <v>0.19</v>
      </c>
      <c r="H49" s="20" t="s">
        <v>528</v>
      </c>
      <c r="I49" s="20">
        <v>1.2</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2018-02-23T05:53:07Z</cp:lastPrinted>
  <dcterms:created xsi:type="dcterms:W3CDTF">2018-01-24T04:17:48Z</dcterms:created>
  <dcterms:modified xsi:type="dcterms:W3CDTF">2018-12-04T02:55:18Z</dcterms:modified>
  <cp:category/>
</cp:coreProperties>
</file>