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aisuke0930\Desktop\"/>
    </mc:Choice>
  </mc:AlternateContent>
  <bookViews>
    <workbookView xWindow="0" yWindow="0" windowWidth="20490" windowHeight="777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52511" concurrentManualCount="2"/>
</workbook>
</file>

<file path=xl/calcChain.xml><?xml version="1.0" encoding="utf-8"?>
<calcChain xmlns="http://schemas.openxmlformats.org/spreadsheetml/2006/main">
  <c r="BG37" i="9" l="1"/>
  <c r="BG36" i="9"/>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AM37" i="9"/>
  <c r="U37" i="9"/>
  <c r="C37" i="9"/>
  <c r="CO36" i="9"/>
  <c r="BW36" i="9"/>
  <c r="AM36" i="9"/>
  <c r="C36" i="9"/>
  <c r="CO35" i="9"/>
  <c r="BW35" i="9"/>
  <c r="AM35" i="9"/>
  <c r="C35" i="9"/>
  <c r="CO34" i="9"/>
  <c r="BW34"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c r="BE35" i="9" s="1"/>
  <c r="BE36" i="9" s="1"/>
  <c r="BE37" i="9" s="1"/>
</calcChain>
</file>

<file path=xl/sharedStrings.xml><?xml version="1.0" encoding="utf-8"?>
<sst xmlns="http://schemas.openxmlformats.org/spreadsheetml/2006/main" count="1043" uniqueCount="567">
  <si>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</si>
  <si>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</si>
  <si>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</si>
  <si>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</si>
  <si>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</si>
  <si>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</si>
  <si>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</si>
  <si>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</si>
  <si>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</si>
  <si>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</si>
  <si>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</si>
  <si>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</si>
  <si>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</si>
  <si>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</si>
  <si>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</si>
  <si>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</si>
  <si>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</si>
  <si>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</si>
  <si>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</si>
  <si>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</si>
  <si>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</si>
  <si>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</si>
  <si>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</si>
  <si>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</si>
  <si>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</si>
  <si>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</si>
  <si>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</si>
  <si>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</si>
  <si>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</si>
  <si>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</si>
  <si>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</si>
  <si>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</si>
  <si>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</si>
  <si>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</si>
  <si>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</si>
  <si>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</si>
  <si>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</si>
  <si>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</si>
  <si>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</si>
  <si>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</si>
  <si>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</si>
  <si>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</si>
  <si>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</si>
  <si>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</si>
  <si>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</si>
  <si>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</si>
  <si>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</si>
  <si>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</si>
  <si>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</si>
  <si>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</si>
  <si>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</si>
  <si>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</si>
  <si>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</si>
  <si>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</si>
  <si>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</si>
  <si>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</si>
  <si>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</si>
  <si>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</si>
  <si>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</si>
  <si>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</si>
  <si>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</si>
  <si>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</si>
  <si>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</si>
  <si>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</si>
  <si>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</si>
  <si>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</si>
  <si>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</si>
  <si>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</si>
  <si>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</si>
  <si>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</si>
  <si>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Ⅱ－３</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</si>
  <si>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</si>
  <si>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</si>
  <si>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</si>
  <si>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</si>
  <si>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</si>
  <si>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</si>
  <si>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</si>
  <si>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</si>
  <si>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</si>
  <si>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</si>
  <si>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</si>
  <si>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</si>
  <si>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白岡市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</si>
  <si>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</si>
  <si>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</si>
  <si>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</si>
  <si>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</si>
  <si>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</si>
  <si>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</si>
  <si>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</si>
  <si>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</si>
  <si>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</si>
  <si>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</si>
  <si>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</si>
  <si>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</si>
  <si>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</si>
  <si>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</si>
  <si>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</si>
  <si>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</si>
  <si>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</si>
  <si>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</si>
  <si>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</si>
  <si>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</si>
  <si>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</si>
  <si>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</si>
  <si>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</si>
  <si>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</si>
  <si>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</si>
  <si>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</si>
  <si>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</si>
  <si>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</si>
  <si>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</si>
  <si>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</si>
  <si>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</si>
  <si>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</si>
  <si>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</si>
  <si>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</si>
  <si>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</si>
  <si>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</si>
  <si>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</si>
  <si>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</si>
  <si>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</si>
  <si>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</si>
  <si>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</si>
  <si>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</si>
  <si>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</si>
  <si>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</si>
  <si>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</si>
  <si>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</si>
  <si>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</si>
  <si>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</si>
  <si>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</si>
  <si>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</si>
  <si>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</si>
  <si>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</si>
  <si>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</si>
  <si>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</si>
  <si>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</si>
  <si>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</si>
  <si>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</si>
  <si>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</si>
  <si>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</si>
  <si>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</si>
  <si>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</si>
  <si>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</si>
  <si>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</si>
  <si>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</si>
  <si>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</si>
  <si>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</si>
  <si>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</si>
  <si>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</si>
  <si>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</si>
  <si>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</si>
  <si>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</si>
  <si>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</si>
  <si>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</si>
  <si>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</si>
  <si>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</si>
  <si>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</si>
  <si>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</si>
  <si>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</si>
  <si>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</si>
  <si>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</si>
  <si>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</si>
  <si>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</si>
  <si>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</si>
  <si>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</si>
  <si>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</si>
  <si>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</si>
  <si>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</si>
  <si>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</si>
  <si>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</si>
  <si>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</si>
  <si>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</si>
  <si>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</si>
  <si>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</si>
  <si>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</si>
  <si>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</si>
  <si>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</si>
  <si>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</si>
  <si>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</si>
  <si>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</si>
  <si>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</si>
  <si>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</si>
  <si>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</si>
  <si>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</si>
  <si>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</si>
  <si>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</si>
  <si>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</si>
  <si>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</si>
  <si>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</si>
  <si>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</si>
  <si>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</si>
  <si>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</si>
  <si>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</si>
  <si>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埼玉県白岡市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</si>
  <si>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</si>
  <si>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</si>
  <si>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</si>
  <si>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</si>
  <si>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</si>
  <si>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</si>
  <si>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</si>
  <si>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</si>
  <si>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</si>
  <si>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</si>
  <si>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</si>
  <si>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</si>
  <si>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</si>
  <si>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</si>
  <si>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</si>
  <si>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</si>
  <si>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</si>
  <si>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</si>
  <si>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</si>
  <si>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</si>
  <si>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</si>
  <si>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</si>
  <si>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</si>
  <si>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</si>
  <si>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</si>
  <si>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</si>
  <si>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</si>
  <si>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</si>
  <si>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</si>
  <si>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</si>
  <si>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</si>
  <si>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</si>
  <si>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</si>
  <si>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</si>
  <si>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</si>
  <si>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</si>
  <si>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</si>
  <si>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</si>
  <si>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</si>
  <si>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</si>
  <si>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</si>
  <si>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</si>
  <si>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</si>
  <si>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</si>
  <si>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</si>
  <si>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</si>
  <si>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</si>
  <si>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</si>
  <si>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</si>
  <si>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</si>
  <si>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</si>
  <si>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</si>
  <si>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</si>
  <si>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</si>
  <si>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</si>
  <si>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</si>
  <si>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</si>
  <si>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</si>
  <si>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</si>
  <si>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</si>
  <si>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</si>
  <si>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</si>
  <si>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</si>
  <si>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</si>
  <si>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</si>
  <si>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</si>
  <si>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</si>
  <si>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</si>
  <si>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</si>
  <si>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</si>
  <si>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</si>
  <si>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</si>
  <si>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</si>
  <si>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</si>
  <si>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</si>
  <si>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</si>
  <si>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</si>
  <si>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</si>
  <si>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</si>
  <si>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</si>
  <si>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</si>
  <si>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</si>
  <si>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</si>
  <si>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</si>
  <si>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</si>
  <si>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</si>
  <si>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</si>
  <si>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</si>
  <si>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</si>
  <si>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</si>
  <si>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</si>
  <si>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</si>
  <si>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</si>
  <si>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</si>
  <si>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</si>
  <si>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</si>
  <si>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</si>
  <si>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</si>
  <si>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</si>
  <si>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</si>
  <si>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</si>
  <si>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</si>
  <si>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</si>
  <si>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</si>
  <si>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</si>
  <si>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</si>
  <si>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</si>
  <si>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</si>
  <si>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</si>
  <si>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</si>
  <si>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</si>
  <si>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</si>
  <si>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</si>
  <si>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</si>
  <si>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</si>
  <si>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</si>
  <si>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</si>
  <si>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</si>
  <si>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宅地造成</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</si>
  <si>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</si>
  <si>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</si>
  <si>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</si>
  <si>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</si>
  <si>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</si>
  <si>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</si>
  <si>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</si>
  <si>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</si>
  <si>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</si>
  <si>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</si>
  <si>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</si>
  <si>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</si>
  <si>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</si>
  <si>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</si>
  <si>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</si>
  <si>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</si>
  <si>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</si>
  <si>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</si>
  <si>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</si>
  <si>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</si>
  <si>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</si>
  <si>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</si>
  <si>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</si>
  <si>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</si>
  <si>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</si>
  <si>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</si>
  <si>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</si>
  <si>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</si>
  <si>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</si>
  <si>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</si>
  <si>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埼玉県白岡市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</si>
  <si>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</si>
  <si>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</si>
  <si>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</si>
  <si>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</si>
  <si>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</si>
  <si>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</si>
  <si>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</si>
  <si>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</si>
  <si>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</si>
  <si>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</si>
  <si>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</si>
  <si>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</si>
  <si>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</si>
  <si>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</si>
  <si>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</si>
  <si>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</si>
  <si>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</si>
  <si>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</si>
  <si>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</si>
  <si>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</si>
  <si>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</si>
  <si>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</si>
  <si>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</si>
  <si>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</si>
  <si>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</si>
  <si>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</si>
  <si>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</si>
  <si>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</si>
  <si>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</si>
  <si>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</si>
  <si>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</si>
  <si>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</si>
  <si>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</si>
  <si>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</si>
  <si>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</si>
  <si>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</si>
  <si>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</si>
  <si>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</si>
  <si>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</si>
  <si>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</si>
  <si>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</si>
  <si>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野牛・高岩土地区画整理事業特別会計</t>
    <phoneticPr fontId="5"/>
  </si>
  <si>
    <t>白岡駅東部中央土地区画整理事業特別会計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</si>
  <si>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</si>
  <si>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</si>
  <si>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</si>
  <si>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</si>
  <si>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</si>
  <si>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</si>
  <si>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</si>
  <si>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</si>
  <si>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</si>
  <si>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</si>
  <si>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</si>
  <si>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</si>
  <si>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</si>
  <si>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</si>
  <si>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</si>
  <si>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</si>
  <si>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</si>
  <si>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</si>
  <si>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</si>
  <si>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</si>
  <si>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</si>
  <si>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</si>
  <si>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</si>
  <si>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</si>
  <si>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</si>
  <si>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</si>
  <si>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</si>
  <si>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</si>
  <si>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</si>
  <si>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</si>
  <si>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</si>
  <si>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</si>
  <si>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</si>
  <si>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</si>
  <si>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</si>
  <si>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</si>
  <si>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</si>
  <si>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</si>
  <si>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</si>
  <si>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</si>
  <si>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</si>
  <si>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</si>
  <si>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</si>
  <si>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</si>
  <si>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</si>
  <si>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</si>
  <si>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</si>
  <si>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</si>
  <si>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</si>
  <si>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</si>
  <si>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</si>
  <si>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</si>
  <si>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</si>
  <si>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</si>
  <si>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</si>
  <si>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</si>
  <si>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</si>
  <si>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</si>
  <si>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</si>
  <si>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</si>
  <si>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</si>
  <si>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</si>
  <si>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</si>
  <si>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</si>
  <si>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</si>
  <si>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</si>
  <si>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</si>
  <si>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</si>
  <si>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</si>
  <si>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</si>
  <si>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</si>
  <si>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</si>
  <si>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</si>
  <si>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</si>
  <si>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</si>
  <si>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</si>
  <si>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</si>
  <si>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</si>
  <si>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</si>
  <si>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</si>
  <si>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</si>
  <si>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</si>
  <si>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</si>
  <si>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</si>
  <si>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</si>
  <si>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</si>
  <si>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</si>
  <si>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</si>
  <si>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</si>
  <si>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</si>
  <si>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</si>
  <si>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</si>
  <si>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</si>
  <si>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</si>
  <si>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</si>
  <si>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</si>
  <si>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</si>
  <si>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</si>
  <si>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</si>
  <si>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</si>
  <si>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</si>
  <si>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</si>
  <si>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</si>
  <si>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</si>
  <si>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</si>
  <si>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</si>
  <si>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</si>
  <si>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</si>
  <si>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</si>
  <si>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</si>
  <si>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</si>
  <si>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</si>
  <si>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</si>
  <si>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</si>
  <si>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</si>
  <si>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</si>
  <si>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</si>
  <si>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</si>
  <si>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</si>
  <si>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</si>
  <si>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</si>
  <si>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</si>
  <si>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</si>
  <si>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</si>
  <si>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</si>
  <si>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</si>
  <si>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</si>
  <si>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</si>
  <si>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</si>
  <si>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</si>
  <si>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</si>
  <si>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</si>
  <si>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</si>
  <si>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</si>
  <si>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</si>
  <si>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</si>
  <si>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</si>
  <si>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</si>
  <si>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1.12</t>
  </si>
  <si>
    <t>▲ 0.02</t>
  </si>
  <si>
    <t>水道事業会計</t>
  </si>
  <si>
    <t>一般会計</t>
  </si>
  <si>
    <t>国民健康保険特別会計</t>
  </si>
  <si>
    <t>介護保険特別会計</t>
  </si>
  <si>
    <t>公共下水道事業特別会計</t>
  </si>
  <si>
    <t>野牛・高岩土地区画整理事業特別会計</t>
  </si>
  <si>
    <t>後期高齢者医療特別会計</t>
  </si>
  <si>
    <t>農業集落排水事業特別会計</t>
  </si>
  <si>
    <t>その他会計（赤字）</t>
  </si>
  <si>
    <t>その他会計（黒字）</t>
  </si>
  <si>
    <t>-</t>
    <phoneticPr fontId="2"/>
  </si>
  <si>
    <t>-</t>
    <phoneticPr fontId="2"/>
  </si>
  <si>
    <t>蓮田白岡衛生組合</t>
    <rPh sb="0" eb="2">
      <t>ハスダ</t>
    </rPh>
    <rPh sb="2" eb="4">
      <t>シラオカ</t>
    </rPh>
    <rPh sb="4" eb="6">
      <t>エイセイ</t>
    </rPh>
    <rPh sb="6" eb="8">
      <t>クミアイ</t>
    </rPh>
    <phoneticPr fontId="2"/>
  </si>
  <si>
    <t>埼葛斎場組合</t>
    <rPh sb="0" eb="2">
      <t>サイカツ</t>
    </rPh>
    <rPh sb="2" eb="4">
      <t>サイジョウ</t>
    </rPh>
    <rPh sb="4" eb="6">
      <t>クミアイ</t>
    </rPh>
    <phoneticPr fontId="2"/>
  </si>
  <si>
    <t>埼玉東部消防組合</t>
    <rPh sb="0" eb="2">
      <t>サイタマ</t>
    </rPh>
    <rPh sb="2" eb="4">
      <t>トウブ</t>
    </rPh>
    <rPh sb="4" eb="6">
      <t>ショウボウ</t>
    </rPh>
    <rPh sb="6" eb="8">
      <t>クミアイ</t>
    </rPh>
    <phoneticPr fontId="2"/>
  </si>
  <si>
    <t>埼玉県後期高齢者医療広域連合（一般会計）</t>
    <rPh sb="0" eb="3">
      <t>サイタマケン</t>
    </rPh>
    <rPh sb="3" eb="5">
      <t>コウキ</t>
    </rPh>
    <rPh sb="5" eb="8">
      <t>コウレイシャ</t>
    </rPh>
    <rPh sb="8" eb="10">
      <t>イリョウ</t>
    </rPh>
    <rPh sb="10" eb="12">
      <t>コウイキ</t>
    </rPh>
    <rPh sb="12" eb="14">
      <t>レンゴウ</t>
    </rPh>
    <rPh sb="15" eb="17">
      <t>イッパン</t>
    </rPh>
    <rPh sb="17" eb="19">
      <t>カイケイ</t>
    </rPh>
    <phoneticPr fontId="2"/>
  </si>
  <si>
    <t>埼玉県後期高齢者医療広域連合（特別会計）</t>
    <rPh sb="0" eb="3">
      <t>サイタマケン</t>
    </rPh>
    <rPh sb="3" eb="5">
      <t>コウキ</t>
    </rPh>
    <rPh sb="5" eb="8">
      <t>コウレイシャ</t>
    </rPh>
    <rPh sb="8" eb="10">
      <t>イリョウ</t>
    </rPh>
    <rPh sb="10" eb="12">
      <t>コウイキ</t>
    </rPh>
    <rPh sb="12" eb="14">
      <t>レンゴウ</t>
    </rPh>
    <rPh sb="15" eb="17">
      <t>トクベツ</t>
    </rPh>
    <rPh sb="17" eb="19">
      <t>カイケイ</t>
    </rPh>
    <phoneticPr fontId="2"/>
  </si>
  <si>
    <t>埼玉県市町村総合事務組合（一般会計）</t>
    <rPh sb="0" eb="3">
      <t>サイタマケン</t>
    </rPh>
    <rPh sb="3" eb="6">
      <t>シチョウソン</t>
    </rPh>
    <rPh sb="6" eb="8">
      <t>ソウゴウ</t>
    </rPh>
    <rPh sb="8" eb="10">
      <t>ジム</t>
    </rPh>
    <rPh sb="10" eb="12">
      <t>クミアイ</t>
    </rPh>
    <rPh sb="13" eb="15">
      <t>イッパン</t>
    </rPh>
    <rPh sb="15" eb="17">
      <t>カイケイ</t>
    </rPh>
    <phoneticPr fontId="2"/>
  </si>
  <si>
    <t>埼玉県市町村総合事務組合（交通災害特別会計）</t>
    <rPh sb="0" eb="3">
      <t>サイタマケン</t>
    </rPh>
    <rPh sb="3" eb="6">
      <t>シチョウソン</t>
    </rPh>
    <rPh sb="6" eb="8">
      <t>ソウゴウ</t>
    </rPh>
    <rPh sb="8" eb="10">
      <t>ジム</t>
    </rPh>
    <rPh sb="10" eb="12">
      <t>クミアイ</t>
    </rPh>
    <rPh sb="13" eb="15">
      <t>コウツウ</t>
    </rPh>
    <rPh sb="15" eb="17">
      <t>サイガイ</t>
    </rPh>
    <rPh sb="17" eb="19">
      <t>トクベツ</t>
    </rPh>
    <rPh sb="19" eb="21">
      <t>カイケイ</t>
    </rPh>
    <phoneticPr fontId="2"/>
  </si>
  <si>
    <t>彩の国さいたま人づくり広域連合</t>
    <rPh sb="0" eb="1">
      <t>サイ</t>
    </rPh>
    <rPh sb="2" eb="3">
      <t>クニ</t>
    </rPh>
    <rPh sb="7" eb="8">
      <t>ヒト</t>
    </rPh>
    <rPh sb="11" eb="15">
      <t>コウイキレンゴウ</t>
    </rPh>
    <phoneticPr fontId="2"/>
  </si>
  <si>
    <t>-</t>
    <phoneticPr fontId="2"/>
  </si>
  <si>
    <t>○</t>
    <phoneticPr fontId="2"/>
  </si>
  <si>
    <t>白岡市土地開発公社</t>
    <rPh sb="0" eb="2">
      <t>シラオカ</t>
    </rPh>
    <rPh sb="2" eb="3">
      <t>シ</t>
    </rPh>
    <rPh sb="3" eb="5">
      <t>トチ</t>
    </rPh>
    <rPh sb="5" eb="7">
      <t>カイハツ</t>
    </rPh>
    <rPh sb="7" eb="9">
      <t>コウシャ</t>
    </rPh>
    <phoneticPr fontId="2"/>
  </si>
  <si>
    <t>しらおか味彩センター</t>
    <rPh sb="4" eb="5">
      <t>アジ</t>
    </rPh>
    <rPh sb="5" eb="6">
      <t>サイ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</si>
  <si>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</si>
  <si>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</si>
  <si>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</si>
  <si>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は類似団体と比較して多少高い傾向にあるものの、地方債の新規発行を計画的に抑制してきたほか、生涯学習センターの建設に備えて特定目的基金への積み立てを行ってきたため、将来負担比率は類似団体を大きく下回り、将来負担無しとなった。しかし、しかし、平成２９年度から平成３０年度には前述の特定目的基金を取り崩す予定であるほか、多額の地方債を発行する必要があるため、将来負担比率は増加する見込みである。そのため、両指標とも一時的に健全な値を保っているものの、逼迫した財政状況となっている。今後は、公共施設総合管理計画に基づき、適切な維持管理及び長寿命化対策を実施することで、適正な資産の管理を行っていく。</t>
    <rPh sb="35" eb="38">
      <t>チホウサイ</t>
    </rPh>
    <rPh sb="39" eb="41">
      <t>シンキ</t>
    </rPh>
    <rPh sb="41" eb="43">
      <t>ハッコウ</t>
    </rPh>
    <rPh sb="44" eb="47">
      <t>ケイカクテキ</t>
    </rPh>
    <rPh sb="48" eb="50">
      <t>ヨクセイ</t>
    </rPh>
    <rPh sb="57" eb="59">
      <t>ショウガイ</t>
    </rPh>
    <rPh sb="59" eb="61">
      <t>ガクシュウ</t>
    </rPh>
    <rPh sb="93" eb="95">
      <t>ショウライ</t>
    </rPh>
    <rPh sb="95" eb="97">
      <t>フタン</t>
    </rPh>
    <rPh sb="97" eb="99">
      <t>ヒリツ</t>
    </rPh>
    <rPh sb="100" eb="102">
      <t>ルイジ</t>
    </rPh>
    <rPh sb="102" eb="104">
      <t>ダンタイ</t>
    </rPh>
    <rPh sb="105" eb="106">
      <t>オオ</t>
    </rPh>
    <rPh sb="108" eb="110">
      <t>シタマワ</t>
    </rPh>
    <rPh sb="112" eb="114">
      <t>ショウライ</t>
    </rPh>
    <rPh sb="114" eb="116">
      <t>フタン</t>
    </rPh>
    <rPh sb="116" eb="117">
      <t>ナ</t>
    </rPh>
    <rPh sb="188" eb="190">
      <t>ショウライ</t>
    </rPh>
    <rPh sb="190" eb="192">
      <t>フタン</t>
    </rPh>
    <rPh sb="192" eb="194">
      <t>ヒリツ</t>
    </rPh>
    <rPh sb="211" eb="212">
      <t>リョウ</t>
    </rPh>
    <rPh sb="212" eb="214">
      <t>シヒョウ</t>
    </rPh>
    <rPh sb="216" eb="219">
      <t>イチジテキ</t>
    </rPh>
    <rPh sb="220" eb="222">
      <t>ケンゼン</t>
    </rPh>
    <rPh sb="223" eb="224">
      <t>アタイ</t>
    </rPh>
    <rPh sb="225" eb="226">
      <t>タモ</t>
    </rPh>
    <rPh sb="234" eb="236">
      <t>ヒッパク</t>
    </rPh>
    <rPh sb="238" eb="240">
      <t>ザイセイ</t>
    </rPh>
    <rPh sb="240" eb="242">
      <t>ジョウキョウ</t>
    </rPh>
    <rPh sb="249" eb="251">
      <t>コンゴ</t>
    </rPh>
    <rPh sb="253" eb="255">
      <t>コウキョウ</t>
    </rPh>
    <rPh sb="255" eb="257">
      <t>シセツ</t>
    </rPh>
    <rPh sb="257" eb="259">
      <t>ソウゴウ</t>
    </rPh>
    <rPh sb="259" eb="261">
      <t>カンリ</t>
    </rPh>
    <rPh sb="261" eb="263">
      <t>ケイカク</t>
    </rPh>
    <rPh sb="264" eb="265">
      <t>モト</t>
    </rPh>
    <rPh sb="268" eb="270">
      <t>テキセツ</t>
    </rPh>
    <rPh sb="271" eb="273">
      <t>イジ</t>
    </rPh>
    <rPh sb="273" eb="275">
      <t>カンリ</t>
    </rPh>
    <rPh sb="275" eb="276">
      <t>オヨ</t>
    </rPh>
    <rPh sb="277" eb="281">
      <t>チョウジュミョウカ</t>
    </rPh>
    <rPh sb="281" eb="283">
      <t>タイサク</t>
    </rPh>
    <rPh sb="284" eb="286">
      <t>ジッシ</t>
    </rPh>
    <rPh sb="292" eb="294">
      <t>テキセイ</t>
    </rPh>
    <rPh sb="295" eb="297">
      <t>シサン</t>
    </rPh>
    <rPh sb="298" eb="300">
      <t>カンリ</t>
    </rPh>
    <rPh sb="301" eb="302">
      <t>オコナ</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</si>
  <si>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</si>
  <si>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</si>
  <si>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</si>
  <si>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</si>
  <si>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</si>
  <si>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平成２７年度までは実質公債費比率・将来負担比率ともに類似団体と比較して低い水準にあったが、平成２８年度には実質公債費比率が類似団体を上回った。主な要因としては、近年発行している地方債について、地方債残高の増加を抑制するために比較的短い償還期間を設定していることから、単年度の償還額が増大していること、平成２８年度には土地開発公社で先行取得していた事業用地の買収を行ったことにより公債費に準ずる債務負担行為が増加したこと等が挙げられる。今後は平成２８年度から平成３０年度にかけて実施している生涯学習センターの建設に伴い、多額の地方債発行及び基金の取り崩しを予定しており、両指標共に交渉していくことが予想されるため、これまで以上に公債費の適正化に取り組んでいく必要がある。</t>
    <rPh sb="1" eb="3">
      <t>ヘイセイ</t>
    </rPh>
    <rPh sb="5" eb="7">
      <t>ネンド</t>
    </rPh>
    <rPh sb="10" eb="12">
      <t>ジッシツ</t>
    </rPh>
    <rPh sb="12" eb="15">
      <t>コウサイヒ</t>
    </rPh>
    <rPh sb="15" eb="17">
      <t>ヒリツ</t>
    </rPh>
    <rPh sb="18" eb="20">
      <t>ショウライ</t>
    </rPh>
    <rPh sb="20" eb="22">
      <t>フタン</t>
    </rPh>
    <rPh sb="22" eb="24">
      <t>ヒリツ</t>
    </rPh>
    <rPh sb="27" eb="29">
      <t>ルイジ</t>
    </rPh>
    <rPh sb="29" eb="31">
      <t>ダンタイ</t>
    </rPh>
    <rPh sb="32" eb="34">
      <t>ヒカク</t>
    </rPh>
    <rPh sb="36" eb="37">
      <t>ヒク</t>
    </rPh>
    <rPh sb="38" eb="40">
      <t>スイジュン</t>
    </rPh>
    <rPh sb="46" eb="48">
      <t>ヘイセイ</t>
    </rPh>
    <rPh sb="50" eb="52">
      <t>ネンド</t>
    </rPh>
    <rPh sb="54" eb="56">
      <t>ジッシツ</t>
    </rPh>
    <rPh sb="56" eb="59">
      <t>コウサイヒ</t>
    </rPh>
    <rPh sb="59" eb="61">
      <t>ヒリツ</t>
    </rPh>
    <rPh sb="62" eb="64">
      <t>ルイジ</t>
    </rPh>
    <rPh sb="64" eb="66">
      <t>ダンタイ</t>
    </rPh>
    <rPh sb="67" eb="69">
      <t>ウワマワ</t>
    </rPh>
    <rPh sb="72" eb="73">
      <t>オモ</t>
    </rPh>
    <rPh sb="74" eb="76">
      <t>ヨウイン</t>
    </rPh>
    <rPh sb="81" eb="83">
      <t>キンネン</t>
    </rPh>
    <rPh sb="83" eb="85">
      <t>ハッコウ</t>
    </rPh>
    <rPh sb="89" eb="92">
      <t>チホウサイ</t>
    </rPh>
    <rPh sb="116" eb="117">
      <t>ミジカ</t>
    </rPh>
    <rPh sb="118" eb="120">
      <t>ショウカン</t>
    </rPh>
    <rPh sb="120" eb="122">
      <t>キカン</t>
    </rPh>
    <rPh sb="123" eb="125">
      <t>セッテイ</t>
    </rPh>
    <rPh sb="134" eb="137">
      <t>タンネンド</t>
    </rPh>
    <rPh sb="138" eb="140">
      <t>ショウカン</t>
    </rPh>
    <rPh sb="140" eb="141">
      <t>ガク</t>
    </rPh>
    <rPh sb="142" eb="144">
      <t>ゾウダイ</t>
    </rPh>
    <rPh sb="151" eb="153">
      <t>ヘイセイ</t>
    </rPh>
    <rPh sb="155" eb="157">
      <t>ネンド</t>
    </rPh>
    <rPh sb="159" eb="161">
      <t>トチ</t>
    </rPh>
    <rPh sb="161" eb="163">
      <t>カイハツ</t>
    </rPh>
    <rPh sb="163" eb="165">
      <t>コウシャ</t>
    </rPh>
    <rPh sb="166" eb="168">
      <t>センコウ</t>
    </rPh>
    <rPh sb="168" eb="170">
      <t>シュトク</t>
    </rPh>
    <rPh sb="174" eb="176">
      <t>ジギョウ</t>
    </rPh>
    <rPh sb="176" eb="178">
      <t>ヨウチ</t>
    </rPh>
    <rPh sb="179" eb="181">
      <t>バイシュウ</t>
    </rPh>
    <rPh sb="182" eb="183">
      <t>オコナ</t>
    </rPh>
    <rPh sb="190" eb="193">
      <t>コウサイヒ</t>
    </rPh>
    <rPh sb="194" eb="195">
      <t>ジュン</t>
    </rPh>
    <rPh sb="197" eb="199">
      <t>サイム</t>
    </rPh>
    <rPh sb="199" eb="201">
      <t>フタン</t>
    </rPh>
    <rPh sb="201" eb="203">
      <t>コウイ</t>
    </rPh>
    <rPh sb="204" eb="206">
      <t>ゾウカ</t>
    </rPh>
    <rPh sb="210" eb="211">
      <t>トウ</t>
    </rPh>
    <rPh sb="212" eb="213">
      <t>ア</t>
    </rPh>
    <rPh sb="218" eb="220">
      <t>コンゴ</t>
    </rPh>
    <rPh sb="221" eb="223">
      <t>ヘイセイ</t>
    </rPh>
    <rPh sb="225" eb="227">
      <t>ネンド</t>
    </rPh>
    <rPh sb="229" eb="231">
      <t>ヘイセイ</t>
    </rPh>
    <rPh sb="233" eb="235">
      <t>ネンド</t>
    </rPh>
    <rPh sb="239" eb="241">
      <t>ジッシ</t>
    </rPh>
    <rPh sb="245" eb="247">
      <t>ショウガイ</t>
    </rPh>
    <rPh sb="247" eb="249">
      <t>ガクシュウ</t>
    </rPh>
    <rPh sb="254" eb="256">
      <t>ケンセツ</t>
    </rPh>
    <rPh sb="257" eb="258">
      <t>トモナ</t>
    </rPh>
    <rPh sb="260" eb="262">
      <t>タガク</t>
    </rPh>
    <rPh sb="263" eb="266">
      <t>チホウサイ</t>
    </rPh>
    <rPh sb="266" eb="268">
      <t>ハッコウ</t>
    </rPh>
    <rPh sb="268" eb="269">
      <t>オヨ</t>
    </rPh>
    <rPh sb="270" eb="272">
      <t>キキン</t>
    </rPh>
    <rPh sb="273" eb="274">
      <t>ト</t>
    </rPh>
    <rPh sb="275" eb="276">
      <t>クズ</t>
    </rPh>
    <rPh sb="278" eb="280">
      <t>ヨテイ</t>
    </rPh>
    <rPh sb="285" eb="286">
      <t>リョウ</t>
    </rPh>
    <rPh sb="286" eb="288">
      <t>シヒョウ</t>
    </rPh>
    <rPh sb="288" eb="289">
      <t>トモ</t>
    </rPh>
    <rPh sb="290" eb="292">
      <t>コウショウ</t>
    </rPh>
    <rPh sb="299" eb="301">
      <t>ヨソウ</t>
    </rPh>
    <rPh sb="311" eb="313">
      <t>イジョウ</t>
    </rPh>
    <rPh sb="314" eb="317">
      <t>コウサイヒ</t>
    </rPh>
    <rPh sb="318" eb="321">
      <t>テキセイカ</t>
    </rPh>
    <rPh sb="322" eb="323">
      <t>ト</t>
    </rPh>
    <rPh sb="324" eb="325">
      <t>ク</t>
    </rPh>
    <rPh sb="329" eb="331">
      <t>ヒツヨウ</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</si>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</sst>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47278</c:v>
                </c:pt>
                <c:pt idx="4">
                  <c:v>44504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28574</c:v>
                </c:pt>
                <c:pt idx="1">
                  <c:v>20109</c:v>
                </c:pt>
                <c:pt idx="2">
                  <c:v>22399</c:v>
                </c:pt>
                <c:pt idx="3">
                  <c:v>23560</c:v>
                </c:pt>
                <c:pt idx="4">
                  <c:v>33603</c:v>
                </c:pt>
              </c:numCache>
            </c:numRef>
          </c:val>
          <c:smooth val="0"/>
        </c:ser>
        <c:dLbls>
          <c:showLegendKey val="0"/>
          <c:showVal val="0"/>
          <c:showCatName val="0"/>
          <c:showSerName val="0"/>
          <c:showPercent val="0"/>
          <c:showBubbleSize val="0"/>
        </c:dLbls>
        <c:marker val="1"/>
        <c:smooth val="0"/>
        <c:axId val="302476768"/>
        <c:axId val="302477160"/>
      </c:lineChart>
      <c:catAx>
        <c:axId val="3024767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02477160"/>
        <c:crosses val="autoZero"/>
        <c:auto val="1"/>
        <c:lblAlgn val="ctr"/>
        <c:lblOffset val="100"/>
        <c:tickLblSkip val="1"/>
        <c:tickMarkSkip val="1"/>
        <c:noMultiLvlLbl val="0"/>
      </c:catAx>
      <c:valAx>
        <c:axId val="30247716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024767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6.51</c:v>
                </c:pt>
                <c:pt idx="1">
                  <c:v>5.88</c:v>
                </c:pt>
                <c:pt idx="2">
                  <c:v>4.55</c:v>
                </c:pt>
                <c:pt idx="3">
                  <c:v>5.92</c:v>
                </c:pt>
                <c:pt idx="4">
                  <c:v>5.79</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11.32</c:v>
                </c:pt>
                <c:pt idx="1">
                  <c:v>11.45</c:v>
                </c:pt>
                <c:pt idx="2">
                  <c:v>11.54</c:v>
                </c:pt>
                <c:pt idx="3">
                  <c:v>11.09</c:v>
                </c:pt>
                <c:pt idx="4">
                  <c:v>10.94</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302481080"/>
        <c:axId val="3024904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1.39</c:v>
                </c:pt>
                <c:pt idx="1">
                  <c:v>0.19</c:v>
                </c:pt>
                <c:pt idx="2">
                  <c:v>-1.1200000000000001</c:v>
                </c:pt>
                <c:pt idx="3">
                  <c:v>1.2</c:v>
                </c:pt>
                <c:pt idx="4">
                  <c:v>-0.02</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302481080"/>
        <c:axId val="302490488"/>
      </c:lineChart>
      <c:catAx>
        <c:axId val="302481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02490488"/>
        <c:crosses val="autoZero"/>
        <c:auto val="1"/>
        <c:lblAlgn val="ctr"/>
        <c:lblOffset val="100"/>
        <c:tickLblSkip val="1"/>
        <c:tickMarkSkip val="1"/>
        <c:noMultiLvlLbl val="0"/>
      </c:catAx>
      <c:valAx>
        <c:axId val="302490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2481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0.21</c:v>
                </c:pt>
                <c:pt idx="2">
                  <c:v>#N/A</c:v>
                </c:pt>
                <c:pt idx="3">
                  <c:v>0.24</c:v>
                </c:pt>
                <c:pt idx="4">
                  <c:v>#N/A</c:v>
                </c:pt>
                <c:pt idx="5">
                  <c:v>0.05</c:v>
                </c:pt>
                <c:pt idx="6">
                  <c:v>#N/A</c:v>
                </c:pt>
                <c:pt idx="7">
                  <c:v>0.09</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0.11</c:v>
                </c:pt>
                <c:pt idx="2">
                  <c:v>#N/A</c:v>
                </c:pt>
                <c:pt idx="3">
                  <c:v>0.02</c:v>
                </c:pt>
                <c:pt idx="4">
                  <c:v>#N/A</c:v>
                </c:pt>
                <c:pt idx="5">
                  <c:v>0.03</c:v>
                </c:pt>
                <c:pt idx="6">
                  <c:v>#N/A</c:v>
                </c:pt>
                <c:pt idx="7">
                  <c:v>0.02</c:v>
                </c:pt>
                <c:pt idx="8">
                  <c:v>#N/A</c:v>
                </c:pt>
                <c:pt idx="9">
                  <c:v>0.04</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0.05</c:v>
                </c:pt>
                <c:pt idx="2">
                  <c:v>#N/A</c:v>
                </c:pt>
                <c:pt idx="3">
                  <c:v>0.08</c:v>
                </c:pt>
                <c:pt idx="4">
                  <c:v>#N/A</c:v>
                </c:pt>
                <c:pt idx="5">
                  <c:v>0.04</c:v>
                </c:pt>
                <c:pt idx="6">
                  <c:v>#N/A</c:v>
                </c:pt>
                <c:pt idx="7">
                  <c:v>0.03</c:v>
                </c:pt>
                <c:pt idx="8">
                  <c:v>#N/A</c:v>
                </c:pt>
                <c:pt idx="9">
                  <c:v>0.06</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野牛・高岩土地区画整理事業特別会計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0.63</c:v>
                </c:pt>
                <c:pt idx="2">
                  <c:v>#N/A</c:v>
                </c:pt>
                <c:pt idx="3">
                  <c:v>0.93</c:v>
                </c:pt>
                <c:pt idx="4">
                  <c:v>#N/A</c:v>
                </c:pt>
                <c:pt idx="5">
                  <c:v>0.63</c:v>
                </c:pt>
                <c:pt idx="6">
                  <c:v>#N/A</c:v>
                </c:pt>
                <c:pt idx="7">
                  <c:v>0.31</c:v>
                </c:pt>
                <c:pt idx="8">
                  <c:v>#N/A</c:v>
                </c:pt>
                <c:pt idx="9">
                  <c:v>0.13</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0.65</c:v>
                </c:pt>
                <c:pt idx="2">
                  <c:v>#N/A</c:v>
                </c:pt>
                <c:pt idx="3">
                  <c:v>0.24</c:v>
                </c:pt>
                <c:pt idx="4">
                  <c:v>#N/A</c:v>
                </c:pt>
                <c:pt idx="5">
                  <c:v>0.31</c:v>
                </c:pt>
                <c:pt idx="6">
                  <c:v>#N/A</c:v>
                </c:pt>
                <c:pt idx="7">
                  <c:v>0.32</c:v>
                </c:pt>
                <c:pt idx="8">
                  <c:v>#N/A</c:v>
                </c:pt>
                <c:pt idx="9">
                  <c:v>0.19</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0.71</c:v>
                </c:pt>
                <c:pt idx="2">
                  <c:v>#N/A</c:v>
                </c:pt>
                <c:pt idx="3">
                  <c:v>0.76</c:v>
                </c:pt>
                <c:pt idx="4">
                  <c:v>#N/A</c:v>
                </c:pt>
                <c:pt idx="5">
                  <c:v>0.64</c:v>
                </c:pt>
                <c:pt idx="6">
                  <c:v>#N/A</c:v>
                </c:pt>
                <c:pt idx="7">
                  <c:v>1.1499999999999999</c:v>
                </c:pt>
                <c:pt idx="8">
                  <c:v>#N/A</c:v>
                </c:pt>
                <c:pt idx="9">
                  <c:v>2.5</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3.37</c:v>
                </c:pt>
                <c:pt idx="2">
                  <c:v>#N/A</c:v>
                </c:pt>
                <c:pt idx="3">
                  <c:v>2.27</c:v>
                </c:pt>
                <c:pt idx="4">
                  <c:v>#N/A</c:v>
                </c:pt>
                <c:pt idx="5">
                  <c:v>3.81</c:v>
                </c:pt>
                <c:pt idx="6">
                  <c:v>#N/A</c:v>
                </c:pt>
                <c:pt idx="7">
                  <c:v>2.4500000000000002</c:v>
                </c:pt>
                <c:pt idx="8">
                  <c:v>#N/A</c:v>
                </c:pt>
                <c:pt idx="9">
                  <c:v>2.77</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6.48</c:v>
                </c:pt>
                <c:pt idx="2">
                  <c:v>#N/A</c:v>
                </c:pt>
                <c:pt idx="3">
                  <c:v>5.88</c:v>
                </c:pt>
                <c:pt idx="4">
                  <c:v>#N/A</c:v>
                </c:pt>
                <c:pt idx="5">
                  <c:v>4.6900000000000004</c:v>
                </c:pt>
                <c:pt idx="6">
                  <c:v>#N/A</c:v>
                </c:pt>
                <c:pt idx="7">
                  <c:v>5.68</c:v>
                </c:pt>
                <c:pt idx="8">
                  <c:v>#N/A</c:v>
                </c:pt>
                <c:pt idx="9">
                  <c:v>5.55</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16.010000000000002</c:v>
                </c:pt>
                <c:pt idx="2">
                  <c:v>#N/A</c:v>
                </c:pt>
                <c:pt idx="3">
                  <c:v>15.75</c:v>
                </c:pt>
                <c:pt idx="4">
                  <c:v>#N/A</c:v>
                </c:pt>
                <c:pt idx="5">
                  <c:v>13.73</c:v>
                </c:pt>
                <c:pt idx="6">
                  <c:v>#N/A</c:v>
                </c:pt>
                <c:pt idx="7">
                  <c:v>13.34</c:v>
                </c:pt>
                <c:pt idx="8">
                  <c:v>#N/A</c:v>
                </c:pt>
                <c:pt idx="9">
                  <c:v>11.42</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302486568"/>
        <c:axId val="302497936"/>
      </c:barChart>
      <c:catAx>
        <c:axId val="302486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2497936"/>
        <c:crosses val="autoZero"/>
        <c:auto val="1"/>
        <c:lblAlgn val="ctr"/>
        <c:lblOffset val="100"/>
        <c:tickLblSkip val="1"/>
        <c:tickMarkSkip val="1"/>
        <c:noMultiLvlLbl val="0"/>
      </c:catAx>
      <c:valAx>
        <c:axId val="3024979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24865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1172</c:v>
                </c:pt>
                <c:pt idx="5">
                  <c:v>1214</c:v>
                </c:pt>
                <c:pt idx="8">
                  <c:v>1254</c:v>
                </c:pt>
                <c:pt idx="11">
                  <c:v>1119</c:v>
                </c:pt>
                <c:pt idx="14">
                  <c:v>1121</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17</c:v>
                </c:pt>
                <c:pt idx="9">
                  <c:v>0</c:v>
                </c:pt>
                <c:pt idx="12">
                  <c:v>157</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72</c:v>
                </c:pt>
                <c:pt idx="3">
                  <c:v>88</c:v>
                </c:pt>
                <c:pt idx="6">
                  <c:v>85</c:v>
                </c:pt>
                <c:pt idx="9">
                  <c:v>86</c:v>
                </c:pt>
                <c:pt idx="12">
                  <c:v>107</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499</c:v>
                </c:pt>
                <c:pt idx="3">
                  <c:v>325</c:v>
                </c:pt>
                <c:pt idx="6">
                  <c:v>350</c:v>
                </c:pt>
                <c:pt idx="9">
                  <c:v>354</c:v>
                </c:pt>
                <c:pt idx="12">
                  <c:v>331</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1302</c:v>
                </c:pt>
                <c:pt idx="3">
                  <c:v>1302</c:v>
                </c:pt>
                <c:pt idx="6">
                  <c:v>1323</c:v>
                </c:pt>
                <c:pt idx="9">
                  <c:v>1251</c:v>
                </c:pt>
                <c:pt idx="12">
                  <c:v>1343</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302493232"/>
        <c:axId val="3024881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701</c:v>
                </c:pt>
                <c:pt idx="2">
                  <c:v>#N/A</c:v>
                </c:pt>
                <c:pt idx="3">
                  <c:v>#N/A</c:v>
                </c:pt>
                <c:pt idx="4">
                  <c:v>501</c:v>
                </c:pt>
                <c:pt idx="5">
                  <c:v>#N/A</c:v>
                </c:pt>
                <c:pt idx="6">
                  <c:v>#N/A</c:v>
                </c:pt>
                <c:pt idx="7">
                  <c:v>521</c:v>
                </c:pt>
                <c:pt idx="8">
                  <c:v>#N/A</c:v>
                </c:pt>
                <c:pt idx="9">
                  <c:v>#N/A</c:v>
                </c:pt>
                <c:pt idx="10">
                  <c:v>572</c:v>
                </c:pt>
                <c:pt idx="11">
                  <c:v>#N/A</c:v>
                </c:pt>
                <c:pt idx="12">
                  <c:v>#N/A</c:v>
                </c:pt>
                <c:pt idx="13">
                  <c:v>817</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302493232"/>
        <c:axId val="302488136"/>
      </c:lineChart>
      <c:catAx>
        <c:axId val="302493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2488136"/>
        <c:crosses val="autoZero"/>
        <c:auto val="1"/>
        <c:lblAlgn val="ctr"/>
        <c:lblOffset val="100"/>
        <c:tickLblSkip val="1"/>
        <c:tickMarkSkip val="1"/>
        <c:noMultiLvlLbl val="0"/>
      </c:catAx>
      <c:valAx>
        <c:axId val="3024881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2493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12985</c:v>
                </c:pt>
                <c:pt idx="5">
                  <c:v>13255</c:v>
                </c:pt>
                <c:pt idx="8">
                  <c:v>13253</c:v>
                </c:pt>
                <c:pt idx="11">
                  <c:v>13390</c:v>
                </c:pt>
                <c:pt idx="14">
                  <c:v>13450</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501</c:v>
                </c:pt>
                <c:pt idx="5">
                  <c:v>532</c:v>
                </c:pt>
                <c:pt idx="8">
                  <c:v>747</c:v>
                </c:pt>
                <c:pt idx="11">
                  <c:v>823</c:v>
                </c:pt>
                <c:pt idx="14">
                  <c:v>658</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2576</c:v>
                </c:pt>
                <c:pt idx="5">
                  <c:v>2964</c:v>
                </c:pt>
                <c:pt idx="8">
                  <c:v>3044</c:v>
                </c:pt>
                <c:pt idx="11">
                  <c:v>3083</c:v>
                </c:pt>
                <c:pt idx="14">
                  <c:v>3035</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841</c:v>
                </c:pt>
                <c:pt idx="3">
                  <c:v>646</c:v>
                </c:pt>
                <c:pt idx="6">
                  <c:v>448</c:v>
                </c:pt>
                <c:pt idx="9">
                  <c:v>436</c:v>
                </c:pt>
                <c:pt idx="12">
                  <c:v>420</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436</c:v>
                </c:pt>
                <c:pt idx="3">
                  <c:v>464</c:v>
                </c:pt>
                <c:pt idx="6">
                  <c:v>827</c:v>
                </c:pt>
                <c:pt idx="9">
                  <c:v>762</c:v>
                </c:pt>
                <c:pt idx="12">
                  <c:v>921</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4877</c:v>
                </c:pt>
                <c:pt idx="3">
                  <c:v>4484</c:v>
                </c:pt>
                <c:pt idx="6">
                  <c:v>4210</c:v>
                </c:pt>
                <c:pt idx="9">
                  <c:v>3840</c:v>
                </c:pt>
                <c:pt idx="12">
                  <c:v>3739</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116</c:v>
                </c:pt>
                <c:pt idx="6">
                  <c:v>183</c:v>
                </c:pt>
                <c:pt idx="9">
                  <c:v>258</c:v>
                </c:pt>
                <c:pt idx="12">
                  <c:v>157</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11863</c:v>
                </c:pt>
                <c:pt idx="3">
                  <c:v>11788</c:v>
                </c:pt>
                <c:pt idx="6">
                  <c:v>11657</c:v>
                </c:pt>
                <c:pt idx="9">
                  <c:v>11366</c:v>
                </c:pt>
                <c:pt idx="12">
                  <c:v>11372</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302488920"/>
        <c:axId val="3024893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1955</c:v>
                </c:pt>
                <c:pt idx="2">
                  <c:v>#N/A</c:v>
                </c:pt>
                <c:pt idx="3">
                  <c:v>#N/A</c:v>
                </c:pt>
                <c:pt idx="4">
                  <c:v>747</c:v>
                </c:pt>
                <c:pt idx="5">
                  <c:v>#N/A</c:v>
                </c:pt>
                <c:pt idx="6">
                  <c:v>#N/A</c:v>
                </c:pt>
                <c:pt idx="7">
                  <c:v>280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302488920"/>
        <c:axId val="302489312"/>
      </c:lineChart>
      <c:catAx>
        <c:axId val="302488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02489312"/>
        <c:crosses val="autoZero"/>
        <c:auto val="1"/>
        <c:lblAlgn val="ctr"/>
        <c:lblOffset val="100"/>
        <c:tickLblSkip val="1"/>
        <c:tickMarkSkip val="1"/>
        <c:noMultiLvlLbl val="0"/>
      </c:catAx>
      <c:valAx>
        <c:axId val="3024893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2488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{873F7805-FE1E-4DFC-84B9-EC7DE1A9F2BC}</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{2E9F65F5-AD1B-40E0-A184-4199779EBD21}</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{287E4CC8-3299-43C3-AE60-C2EBE2DEA96E}</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{02ADAAA6-ABCB-44DC-B5EA-50636F368C21}</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{C9A63677-B0B1-43D0-B69B-7789E594F7DA}</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36.5</c:v>
                </c:pt>
                <c:pt idx="4">
                  <c:v>55.9</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{8CFEAB54-5216-4342-A29A-635DB6DC3A72}</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{B61B52F1-37B6-42BD-9EC9-660565265A97}</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{7E092C1B-EF71-4AFA-ABD6-1E5B1F1808F3}</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{653181CA-0BE6-42F2-853C-F134BED8397E}</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{8D875F07-B0F6-4C54-8890-1BB342B5497C}</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56.8</c:v>
                </c:pt>
                <c:pt idx="4">
                  <c:v>52.3</c:v>
                </c:pt>
              </c:numCache>
            </c:numRef>
          </c:xVal>
          <c:yVal>
            <c:numRef>
              <c:f>公会計指標分析・財政指標組合せ分析表!$K$55:$O$55</c:f>
              <c:numCache>
                <c:formatCode>#,##0.0;"▲ "#,##0.0</c:formatCode>
                <c:ptCount val="5"/>
                <c:pt idx="3">
                  <c:v>33.6</c:v>
                </c:pt>
                <c:pt idx="4">
                  <c:v>35.299999999999997</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530770632"/>
        <c:axId val="530772200"/>
      </c:scatterChart>
      <c:valAx>
        <c:axId val="530770632"/>
        <c:scaling>
          <c:orientation val="minMax"/>
          <c:max val="57.2"/>
          <c:min val="52"/>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30772200"/>
        <c:crosses val="autoZero"/>
        <c:crossBetween val="midCat"/>
      </c:valAx>
      <c:valAx>
        <c:axId val="530772200"/>
        <c:scaling>
          <c:orientation val="minMax"/>
          <c:max val="35.6"/>
          <c:min val="33.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307706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{A4019FC5-8C97-4EB1-BA68-FE8C9FE5C3C9}</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{C56C5F8D-1A9B-4D60-8FE2-2B6DB728BB4F}</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{C35E0AC0-3C95-4A6D-AAF5-F7C1B44FD511}</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{4EB1066E-F3F5-42DA-A624-F5E90AD7B7FF}</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{8159311D-1F05-4FD1-B748-4A314F5EA7A9}</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10.9</c:v>
                </c:pt>
                <c:pt idx="1">
                  <c:v>8.3000000000000007</c:v>
                </c:pt>
                <c:pt idx="2">
                  <c:v>7.1</c:v>
                </c:pt>
                <c:pt idx="3">
                  <c:v>6.4</c:v>
                </c:pt>
                <c:pt idx="4">
                  <c:v>7.5</c:v>
                </c:pt>
              </c:numCache>
            </c:numRef>
          </c:xVal>
          <c:yVal>
            <c:numRef>
              <c:f>公会計指標分析・財政指標組合せ分析表!$K$73:$O$73</c:f>
              <c:numCache>
                <c:formatCode>#,##0.0;"▲ "#,##0.0</c:formatCode>
                <c:ptCount val="5"/>
                <c:pt idx="0">
                  <c:v>25</c:v>
                </c:pt>
                <c:pt idx="1">
                  <c:v>9.1</c:v>
                </c:pt>
                <c:pt idx="2">
                  <c:v>3.4</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{85AFA97E-3AEB-416D-B9D8-A08802AA6CAE}</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{466DBD04-60E8-4922-B1B4-100CDB5D5327}</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{CC9D7616-560F-404F-B770-D07BB3F64C90}</c15:txfldGUID>
                      <c15:f>公会計指標分析・財政指標組合せ分析表!$M$72</c15:f>
                      <c15:dlblFieldTableCache>
                        <c:ptCount val="1"/>
                        <c:pt idx="0">
                          <c:v>H26</c:v>
                        </c:pt>
                      </c15:dlblFieldTableCache>
                    </c15:dlblFTEntry>
                  </c15:dlblFieldTable>
                  <c15:showDataLabelsRange val="0"/>
                </c:ext>
              </c:extLst>
            </c:dLbl>
            <c:dLbl>
              <c:idx val="3"/>
              <c:layout>
                <c:manualLayout>
                  <c:x val="-2.7250988291306268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{208C2C6F-AEF9-4FB2-B700-91FC862BE710}</c15:txfldGUID>
                      <c15:f>公会計指標分析・財政指標組合せ分析表!$N$72</c15:f>
                      <c15:dlblFieldTableCache>
                        <c:ptCount val="1"/>
                        <c:pt idx="0">
                          <c:v>H27</c:v>
                        </c:pt>
                      </c15:dlblFieldTableCache>
                    </c15:dlblFTEntry>
                  </c15:dlblFieldTable>
                  <c15:showDataLabelsRange val="0"/>
                </c:ext>
              </c:extLst>
            </c:dLbl>
            <c:dLbl>
              <c:idx val="4"/>
              <c:layout>
                <c:manualLayout>
                  <c:x val="-3.6159936232321166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{7863CE10-8370-40ED-9A12-C537582314A2}</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7</c:v>
                </c:pt>
                <c:pt idx="4">
                  <c:v>6.9</c:v>
                </c:pt>
              </c:numCache>
            </c:numRef>
          </c:xVal>
          <c:yVal>
            <c:numRef>
              <c:f>公会計指標分析・財政指標組合せ分析表!$K$77:$O$77</c:f>
              <c:numCache>
                <c:formatCode>#,##0.0;"▲ "#,##0.0</c:formatCode>
                <c:ptCount val="5"/>
                <c:pt idx="0">
                  <c:v>58.2</c:v>
                </c:pt>
                <c:pt idx="1">
                  <c:v>50.3</c:v>
                </c:pt>
                <c:pt idx="2">
                  <c:v>45.9</c:v>
                </c:pt>
                <c:pt idx="3">
                  <c:v>33.6</c:v>
                </c:pt>
                <c:pt idx="4">
                  <c:v>35.299999999999997</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530760832"/>
        <c:axId val="530801992"/>
      </c:scatterChart>
      <c:valAx>
        <c:axId val="530760832"/>
        <c:scaling>
          <c:orientation val="minMax"/>
          <c:max val="11.299999999999999"/>
          <c:min val="6.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30801992"/>
        <c:crosses val="autoZero"/>
        <c:crossBetween val="midCat"/>
      </c:valAx>
      <c:valAx>
        <c:axId val="530801992"/>
        <c:scaling>
          <c:orientation val="minMax"/>
          <c:max val="68"/>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30760832"/>
        <c:crosses val="autoZero"/>
        <c:crossBetween val="midCat"/>
        <c:majorUnit val="8.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埼玉県白岡市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52,257
51,881
24.92
14,810,539
14,125,903
557,799
9,627,776
11,372,032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上回る税収があるため、０．８４となっている。平成２４年度以降ほぼ横ばいであるが、更なる財政力の向上のため各種滞納対策や休日、夜間の納税相談窓口及び納税コールセンターの開設など税の徴収強化等を図り、税収増加等による歳入の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115570</xdr:rowOff>
    </xdr:from>
    <xdr:to>
      <xdr:col>7</xdr:col>
      <xdr:colOff>152400</xdr:colOff>
      <xdr:row>45</xdr:row>
      <xdr:rowOff>41910</xdr:rowOff>
    </xdr:to>
    <xdr:cxnSp macro="">
      <xdr:nvCxnSpPr>
        <xdr:cNvPr id="61" name="直線コネクタ 60"/>
        <xdr:cNvCxnSpPr/>
      </xdr:nvCxnSpPr>
      <xdr:spPr>
        <a:xfrm flipV="1">
          <a:off x="4953000" y="6116320"/>
          <a:ext cx="0" cy="16408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13987</xdr:rowOff>
    </xdr:from>
    <xdr:ext cx="762000" cy="259045"/>
    <xdr:sp macro="" textlink="">
      <xdr:nvSpPr>
        <xdr:cNvPr id="62" name="財政力最小値テキスト"/>
        <xdr:cNvSpPr txBox="1"/>
      </xdr:nvSpPr>
      <xdr:spPr>
        <a:xfrm>
          <a:off x="5041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41910</xdr:rowOff>
    </xdr:from>
    <xdr:to>
      <xdr:col>7</xdr:col>
      <xdr:colOff>241300</xdr:colOff>
      <xdr:row>45</xdr:row>
      <xdr:rowOff>41910</xdr:rowOff>
    </xdr:to>
    <xdr:cxnSp macro="">
      <xdr:nvCxnSpPr>
        <xdr:cNvPr id="63" name="直線コネクタ 62"/>
        <xdr:cNvCxnSpPr/>
      </xdr:nvCxnSpPr>
      <xdr:spPr>
        <a:xfrm>
          <a:off x="4864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30497</xdr:rowOff>
    </xdr:from>
    <xdr:ext cx="762000" cy="259045"/>
    <xdr:sp macro="" textlink="">
      <xdr:nvSpPr>
        <xdr:cNvPr id="64" name="財政力最大値テキスト"/>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7</xdr:col>
      <xdr:colOff>63500</xdr:colOff>
      <xdr:row>35</xdr:row>
      <xdr:rowOff>115570</xdr:rowOff>
    </xdr:from>
    <xdr:to>
      <xdr:col>7</xdr:col>
      <xdr:colOff>241300</xdr:colOff>
      <xdr:row>35</xdr:row>
      <xdr:rowOff>115570</xdr:rowOff>
    </xdr:to>
    <xdr:cxnSp macro="">
      <xdr:nvCxnSpPr>
        <xdr:cNvPr id="65" name="直線コネクタ 64"/>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132080</xdr:rowOff>
    </xdr:from>
    <xdr:to>
      <xdr:col>7</xdr:col>
      <xdr:colOff>152400</xdr:colOff>
      <xdr:row>38</xdr:row>
      <xdr:rowOff>132080</xdr:rowOff>
    </xdr:to>
    <xdr:cxnSp macro="">
      <xdr:nvCxnSpPr>
        <xdr:cNvPr id="66" name="直線コネクタ 65"/>
        <xdr:cNvCxnSpPr/>
      </xdr:nvCxnSpPr>
      <xdr:spPr>
        <a:xfrm>
          <a:off x="4114800" y="6647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17</xdr:rowOff>
    </xdr:from>
    <xdr:ext cx="762000" cy="259045"/>
    <xdr:sp macro="" textlink="">
      <xdr:nvSpPr>
        <xdr:cNvPr id="67" name="財政力平均値テキスト"/>
        <xdr:cNvSpPr txBox="1"/>
      </xdr:nvSpPr>
      <xdr:spPr>
        <a:xfrm>
          <a:off x="5041900" y="685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27940</xdr:rowOff>
    </xdr:from>
    <xdr:to>
      <xdr:col>7</xdr:col>
      <xdr:colOff>203200</xdr:colOff>
      <xdr:row>40</xdr:row>
      <xdr:rowOff>129540</xdr:rowOff>
    </xdr:to>
    <xdr:sp macro="" textlink="">
      <xdr:nvSpPr>
        <xdr:cNvPr id="68" name="フローチャート : 判断 67"/>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132080</xdr:rowOff>
    </xdr:from>
    <xdr:to>
      <xdr:col>6</xdr:col>
      <xdr:colOff>0</xdr:colOff>
      <xdr:row>38</xdr:row>
      <xdr:rowOff>156210</xdr:rowOff>
    </xdr:to>
    <xdr:cxnSp macro="">
      <xdr:nvCxnSpPr>
        <xdr:cNvPr id="69" name="直線コネクタ 68"/>
        <xdr:cNvCxnSpPr/>
      </xdr:nvCxnSpPr>
      <xdr:spPr>
        <a:xfrm flipV="1">
          <a:off x="3225800" y="66471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52070</xdr:rowOff>
    </xdr:from>
    <xdr:to>
      <xdr:col>6</xdr:col>
      <xdr:colOff>50800</xdr:colOff>
      <xdr:row>40</xdr:row>
      <xdr:rowOff>153670</xdr:rowOff>
    </xdr:to>
    <xdr:sp macro="" textlink="">
      <xdr:nvSpPr>
        <xdr:cNvPr id="70" name="フローチャート : 判断 69"/>
        <xdr:cNvSpPr/>
      </xdr:nvSpPr>
      <xdr:spPr>
        <a:xfrm>
          <a:off x="4064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138447</xdr:rowOff>
    </xdr:from>
    <xdr:ext cx="736600" cy="259045"/>
    <xdr:sp macro="" textlink="">
      <xdr:nvSpPr>
        <xdr:cNvPr id="71" name="テキスト ボックス 70"/>
        <xdr:cNvSpPr txBox="1"/>
      </xdr:nvSpPr>
      <xdr:spPr>
        <a:xfrm>
          <a:off x="3733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156210</xdr:rowOff>
    </xdr:from>
    <xdr:to>
      <xdr:col>4</xdr:col>
      <xdr:colOff>482600</xdr:colOff>
      <xdr:row>38</xdr:row>
      <xdr:rowOff>156210</xdr:rowOff>
    </xdr:to>
    <xdr:cxnSp macro="">
      <xdr:nvCxnSpPr>
        <xdr:cNvPr id="72" name="直線コネクタ 71"/>
        <xdr:cNvCxnSpPr/>
      </xdr:nvCxnSpPr>
      <xdr:spPr>
        <a:xfrm>
          <a:off x="2336800" y="66713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73660</xdr:rowOff>
    </xdr:from>
    <xdr:to>
      <xdr:col>4</xdr:col>
      <xdr:colOff>533400</xdr:colOff>
      <xdr:row>42</xdr:row>
      <xdr:rowOff>3810</xdr:rowOff>
    </xdr:to>
    <xdr:sp macro="" textlink="">
      <xdr:nvSpPr>
        <xdr:cNvPr id="73" name="フローチャート : 判断 72"/>
        <xdr:cNvSpPr/>
      </xdr:nvSpPr>
      <xdr:spPr>
        <a:xfrm>
          <a:off x="3175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160037</xdr:rowOff>
    </xdr:from>
    <xdr:ext cx="762000" cy="259045"/>
    <xdr:sp macro="" textlink="">
      <xdr:nvSpPr>
        <xdr:cNvPr id="74" name="テキスト ボックス 73"/>
        <xdr:cNvSpPr txBox="1"/>
      </xdr:nvSpPr>
      <xdr:spPr>
        <a:xfrm>
          <a:off x="2844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156210</xdr:rowOff>
    </xdr:from>
    <xdr:to>
      <xdr:col>3</xdr:col>
      <xdr:colOff>279400</xdr:colOff>
      <xdr:row>38</xdr:row>
      <xdr:rowOff>156210</xdr:rowOff>
    </xdr:to>
    <xdr:cxnSp macro="">
      <xdr:nvCxnSpPr>
        <xdr:cNvPr id="75" name="直線コネクタ 74"/>
        <xdr:cNvCxnSpPr/>
      </xdr:nvCxnSpPr>
      <xdr:spPr>
        <a:xfrm>
          <a:off x="1447800" y="66713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73660</xdr:rowOff>
    </xdr:from>
    <xdr:to>
      <xdr:col>3</xdr:col>
      <xdr:colOff>330200</xdr:colOff>
      <xdr:row>42</xdr:row>
      <xdr:rowOff>3810</xdr:rowOff>
    </xdr:to>
    <xdr:sp macro="" textlink="">
      <xdr:nvSpPr>
        <xdr:cNvPr id="76" name="フローチャート : 判断 75"/>
        <xdr:cNvSpPr/>
      </xdr:nvSpPr>
      <xdr:spPr>
        <a:xfrm>
          <a:off x="2286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160037</xdr:rowOff>
    </xdr:from>
    <xdr:ext cx="762000" cy="259045"/>
    <xdr:sp macro="" textlink="">
      <xdr:nvSpPr>
        <xdr:cNvPr id="77" name="テキスト ボックス 76"/>
        <xdr:cNvSpPr txBox="1"/>
      </xdr:nvSpPr>
      <xdr:spPr>
        <a:xfrm>
          <a:off x="1955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73660</xdr:rowOff>
    </xdr:from>
    <xdr:to>
      <xdr:col>2</xdr:col>
      <xdr:colOff>127000</xdr:colOff>
      <xdr:row>42</xdr:row>
      <xdr:rowOff>3810</xdr:rowOff>
    </xdr:to>
    <xdr:sp macro="" textlink="">
      <xdr:nvSpPr>
        <xdr:cNvPr id="78" name="フローチャート : 判断 77"/>
        <xdr:cNvSpPr/>
      </xdr:nvSpPr>
      <xdr:spPr>
        <a:xfrm>
          <a:off x="1397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160037</xdr:rowOff>
    </xdr:from>
    <xdr:ext cx="762000" cy="259045"/>
    <xdr:sp macro="" textlink="">
      <xdr:nvSpPr>
        <xdr:cNvPr id="79" name="テキスト ボックス 78"/>
        <xdr:cNvSpPr txBox="1"/>
      </xdr:nvSpPr>
      <xdr:spPr>
        <a:xfrm>
          <a:off x="1066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38</xdr:row>
      <xdr:rowOff>81280</xdr:rowOff>
    </xdr:from>
    <xdr:to>
      <xdr:col>7</xdr:col>
      <xdr:colOff>203200</xdr:colOff>
      <xdr:row>39</xdr:row>
      <xdr:rowOff>11430</xdr:rowOff>
    </xdr:to>
    <xdr:sp macro="" textlink="">
      <xdr:nvSpPr>
        <xdr:cNvPr id="85" name="円/楕円 84"/>
        <xdr:cNvSpPr/>
      </xdr:nvSpPr>
      <xdr:spPr>
        <a:xfrm>
          <a:off x="49022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97807</xdr:rowOff>
    </xdr:from>
    <xdr:ext cx="762000" cy="259045"/>
    <xdr:sp macro="" textlink="">
      <xdr:nvSpPr>
        <xdr:cNvPr id="86" name="財政力該当値テキスト"/>
        <xdr:cNvSpPr txBox="1"/>
      </xdr:nvSpPr>
      <xdr:spPr>
        <a:xfrm>
          <a:off x="50419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81280</xdr:rowOff>
    </xdr:from>
    <xdr:to>
      <xdr:col>6</xdr:col>
      <xdr:colOff>50800</xdr:colOff>
      <xdr:row>39</xdr:row>
      <xdr:rowOff>11430</xdr:rowOff>
    </xdr:to>
    <xdr:sp macro="" textlink="">
      <xdr:nvSpPr>
        <xdr:cNvPr id="87" name="円/楕円 86"/>
        <xdr:cNvSpPr/>
      </xdr:nvSpPr>
      <xdr:spPr>
        <a:xfrm>
          <a:off x="4064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21607</xdr:rowOff>
    </xdr:from>
    <xdr:ext cx="736600" cy="259045"/>
    <xdr:sp macro="" textlink="">
      <xdr:nvSpPr>
        <xdr:cNvPr id="88" name="テキスト ボックス 87"/>
        <xdr:cNvSpPr txBox="1"/>
      </xdr:nvSpPr>
      <xdr:spPr>
        <a:xfrm>
          <a:off x="3733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105410</xdr:rowOff>
    </xdr:from>
    <xdr:to>
      <xdr:col>4</xdr:col>
      <xdr:colOff>533400</xdr:colOff>
      <xdr:row>39</xdr:row>
      <xdr:rowOff>35560</xdr:rowOff>
    </xdr:to>
    <xdr:sp macro="" textlink="">
      <xdr:nvSpPr>
        <xdr:cNvPr id="89" name="円/楕円 88"/>
        <xdr:cNvSpPr/>
      </xdr:nvSpPr>
      <xdr:spPr>
        <a:xfrm>
          <a:off x="3175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45737</xdr:rowOff>
    </xdr:from>
    <xdr:ext cx="762000" cy="259045"/>
    <xdr:sp macro="" textlink="">
      <xdr:nvSpPr>
        <xdr:cNvPr id="90" name="テキスト ボックス 89"/>
        <xdr:cNvSpPr txBox="1"/>
      </xdr:nvSpPr>
      <xdr:spPr>
        <a:xfrm>
          <a:off x="28448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105410</xdr:rowOff>
    </xdr:from>
    <xdr:to>
      <xdr:col>3</xdr:col>
      <xdr:colOff>330200</xdr:colOff>
      <xdr:row>39</xdr:row>
      <xdr:rowOff>35560</xdr:rowOff>
    </xdr:to>
    <xdr:sp macro="" textlink="">
      <xdr:nvSpPr>
        <xdr:cNvPr id="91" name="円/楕円 90"/>
        <xdr:cNvSpPr/>
      </xdr:nvSpPr>
      <xdr:spPr>
        <a:xfrm>
          <a:off x="2286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45737</xdr:rowOff>
    </xdr:from>
    <xdr:ext cx="762000" cy="259045"/>
    <xdr:sp macro="" textlink="">
      <xdr:nvSpPr>
        <xdr:cNvPr id="92" name="テキスト ボックス 91"/>
        <xdr:cNvSpPr txBox="1"/>
      </xdr:nvSpPr>
      <xdr:spPr>
        <a:xfrm>
          <a:off x="19558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105410</xdr:rowOff>
    </xdr:from>
    <xdr:to>
      <xdr:col>2</xdr:col>
      <xdr:colOff>127000</xdr:colOff>
      <xdr:row>39</xdr:row>
      <xdr:rowOff>35560</xdr:rowOff>
    </xdr:to>
    <xdr:sp macro="" textlink="">
      <xdr:nvSpPr>
        <xdr:cNvPr id="93" name="円/楕円 92"/>
        <xdr:cNvSpPr/>
      </xdr:nvSpPr>
      <xdr:spPr>
        <a:xfrm>
          <a:off x="1397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45737</xdr:rowOff>
    </xdr:from>
    <xdr:ext cx="762000" cy="259045"/>
    <xdr:sp macro="" textlink="">
      <xdr:nvSpPr>
        <xdr:cNvPr id="94" name="テキスト ボックス 93"/>
        <xdr:cNvSpPr txBox="1"/>
      </xdr:nvSpPr>
      <xdr:spPr>
        <a:xfrm>
          <a:off x="10668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１年度に実施した高利率の地方債の借換等により公債費の削減を図ったことから類似団体平均を下回っているが、高齢化の進行等により扶助費は増加傾向にある（前年度比９．１％増）。税の徴収体制の強化や受益と負担の見直し等を行い、歳入の確保を図るとともに、事務執行経費の削減、民間への業務委託の推進、指定管理者制度等の活用を図ることにより、経常経費の削減に努める。</a:t>
          </a: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1" name="直線コネクタ 110"/>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2" name="テキスト ボックス 111"/>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3" name="直線コネクタ 112"/>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4" name="テキスト ボックス 113"/>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5" name="直線コネクタ 114"/>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6" name="テキスト ボックス 115"/>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7" name="直線コネクタ 116"/>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8" name="テキスト ボックス 117"/>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105156</xdr:rowOff>
    </xdr:from>
    <xdr:to>
      <xdr:col>7</xdr:col>
      <xdr:colOff>152400</xdr:colOff>
      <xdr:row>65</xdr:row>
      <xdr:rowOff>162306</xdr:rowOff>
    </xdr:to>
    <xdr:cxnSp macro="">
      <xdr:nvCxnSpPr>
        <xdr:cNvPr id="122" name="直線コネクタ 121"/>
        <xdr:cNvCxnSpPr/>
      </xdr:nvCxnSpPr>
      <xdr:spPr>
        <a:xfrm flipV="1">
          <a:off x="4953000" y="10220706"/>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134383</xdr:rowOff>
    </xdr:from>
    <xdr:ext cx="762000" cy="259045"/>
    <xdr:sp macro="" textlink="">
      <xdr:nvSpPr>
        <xdr:cNvPr id="123" name="財政構造の弾力性最小値テキスト"/>
        <xdr:cNvSpPr txBox="1"/>
      </xdr:nvSpPr>
      <xdr:spPr>
        <a:xfrm>
          <a:off x="5041900" y="1127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105.6</a:t>
          </a:r>
          <a:endParaRPr kumimoji="1" lang="ja-JP" altLang="en-US" sz="1000" b="1">
            <a:latin typeface="ＭＳ Ｐゴシック"/>
          </a:endParaRPr>
        </a:p>
      </xdr:txBody>
    </xdr:sp>
    <xdr:clientData/>
  </xdr:oneCellAnchor>
  <xdr:twoCellAnchor>
    <xdr:from>
      <xdr:col>7</xdr:col>
      <xdr:colOff>63500</xdr:colOff>
      <xdr:row>65</xdr:row>
      <xdr:rowOff>162306</xdr:rowOff>
    </xdr:from>
    <xdr:to>
      <xdr:col>7</xdr:col>
      <xdr:colOff>241300</xdr:colOff>
      <xdr:row>65</xdr:row>
      <xdr:rowOff>162306</xdr:rowOff>
    </xdr:to>
    <xdr:cxnSp macro="">
      <xdr:nvCxnSpPr>
        <xdr:cNvPr id="124" name="直線コネクタ 123"/>
        <xdr:cNvCxnSpPr/>
      </xdr:nvCxnSpPr>
      <xdr:spPr>
        <a:xfrm>
          <a:off x="4864100" y="1130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20083</xdr:rowOff>
    </xdr:from>
    <xdr:ext cx="762000" cy="259045"/>
    <xdr:sp macro="" textlink="">
      <xdr:nvSpPr>
        <xdr:cNvPr id="125" name="財政構造の弾力性最大値テキスト"/>
        <xdr:cNvSpPr txBox="1"/>
      </xdr:nvSpPr>
      <xdr:spPr>
        <a:xfrm>
          <a:off x="5041900" y="996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7</xdr:col>
      <xdr:colOff>63500</xdr:colOff>
      <xdr:row>59</xdr:row>
      <xdr:rowOff>105156</xdr:rowOff>
    </xdr:from>
    <xdr:to>
      <xdr:col>7</xdr:col>
      <xdr:colOff>241300</xdr:colOff>
      <xdr:row>59</xdr:row>
      <xdr:rowOff>105156</xdr:rowOff>
    </xdr:to>
    <xdr:cxnSp macro="">
      <xdr:nvCxnSpPr>
        <xdr:cNvPr id="126" name="直線コネクタ 125"/>
        <xdr:cNvCxnSpPr/>
      </xdr:nvCxnSpPr>
      <xdr:spPr>
        <a:xfrm>
          <a:off x="4864100" y="1022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10922</xdr:rowOff>
    </xdr:from>
    <xdr:to>
      <xdr:col>7</xdr:col>
      <xdr:colOff>152400</xdr:colOff>
      <xdr:row>60</xdr:row>
      <xdr:rowOff>73660</xdr:rowOff>
    </xdr:to>
    <xdr:cxnSp macro="">
      <xdr:nvCxnSpPr>
        <xdr:cNvPr id="127" name="直線コネクタ 126"/>
        <xdr:cNvCxnSpPr/>
      </xdr:nvCxnSpPr>
      <xdr:spPr>
        <a:xfrm>
          <a:off x="4114800" y="10297922"/>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28465</xdr:rowOff>
    </xdr:from>
    <xdr:ext cx="762000" cy="259045"/>
    <xdr:sp macro="" textlink="">
      <xdr:nvSpPr>
        <xdr:cNvPr id="128" name="財政構造の弾力性平均値テキスト"/>
        <xdr:cNvSpPr txBox="1"/>
      </xdr:nvSpPr>
      <xdr:spPr>
        <a:xfrm>
          <a:off x="5041900" y="10658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56388</xdr:rowOff>
    </xdr:from>
    <xdr:to>
      <xdr:col>7</xdr:col>
      <xdr:colOff>203200</xdr:colOff>
      <xdr:row>62</xdr:row>
      <xdr:rowOff>157988</xdr:rowOff>
    </xdr:to>
    <xdr:sp macro="" textlink="">
      <xdr:nvSpPr>
        <xdr:cNvPr id="129" name="フローチャート : 判断 128"/>
        <xdr:cNvSpPr/>
      </xdr:nvSpPr>
      <xdr:spPr>
        <a:xfrm>
          <a:off x="49022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10922</xdr:rowOff>
    </xdr:from>
    <xdr:to>
      <xdr:col>6</xdr:col>
      <xdr:colOff>0</xdr:colOff>
      <xdr:row>60</xdr:row>
      <xdr:rowOff>64008</xdr:rowOff>
    </xdr:to>
    <xdr:cxnSp macro="">
      <xdr:nvCxnSpPr>
        <xdr:cNvPr id="130" name="直線コネクタ 129"/>
        <xdr:cNvCxnSpPr/>
      </xdr:nvCxnSpPr>
      <xdr:spPr>
        <a:xfrm flipV="1">
          <a:off x="3225800" y="1029792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126492</xdr:rowOff>
    </xdr:from>
    <xdr:to>
      <xdr:col>6</xdr:col>
      <xdr:colOff>50800</xdr:colOff>
      <xdr:row>62</xdr:row>
      <xdr:rowOff>56642</xdr:rowOff>
    </xdr:to>
    <xdr:sp macro="" textlink="">
      <xdr:nvSpPr>
        <xdr:cNvPr id="131" name="フローチャート : 判断 130"/>
        <xdr:cNvSpPr/>
      </xdr:nvSpPr>
      <xdr:spPr>
        <a:xfrm>
          <a:off x="4064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41419</xdr:rowOff>
    </xdr:from>
    <xdr:ext cx="736600" cy="259045"/>
    <xdr:sp macro="" textlink="">
      <xdr:nvSpPr>
        <xdr:cNvPr id="132" name="テキスト ボックス 131"/>
        <xdr:cNvSpPr txBox="1"/>
      </xdr:nvSpPr>
      <xdr:spPr>
        <a:xfrm>
          <a:off x="3733800" y="10671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91.7</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158242</xdr:rowOff>
    </xdr:from>
    <xdr:to>
      <xdr:col>4</xdr:col>
      <xdr:colOff>482600</xdr:colOff>
      <xdr:row>60</xdr:row>
      <xdr:rowOff>64008</xdr:rowOff>
    </xdr:to>
    <xdr:cxnSp macro="">
      <xdr:nvCxnSpPr>
        <xdr:cNvPr id="133" name="直線コネクタ 132"/>
        <xdr:cNvCxnSpPr/>
      </xdr:nvCxnSpPr>
      <xdr:spPr>
        <a:xfrm>
          <a:off x="2336800" y="1027379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87884</xdr:rowOff>
    </xdr:from>
    <xdr:to>
      <xdr:col>4</xdr:col>
      <xdr:colOff>533400</xdr:colOff>
      <xdr:row>62</xdr:row>
      <xdr:rowOff>18034</xdr:rowOff>
    </xdr:to>
    <xdr:sp macro="" textlink="">
      <xdr:nvSpPr>
        <xdr:cNvPr id="134" name="フローチャート : 判断 133"/>
        <xdr:cNvSpPr/>
      </xdr:nvSpPr>
      <xdr:spPr>
        <a:xfrm>
          <a:off x="3175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2811</xdr:rowOff>
    </xdr:from>
    <xdr:ext cx="762000" cy="259045"/>
    <xdr:sp macro="" textlink="">
      <xdr:nvSpPr>
        <xdr:cNvPr id="135" name="テキスト ボックス 134"/>
        <xdr:cNvSpPr txBox="1"/>
      </xdr:nvSpPr>
      <xdr:spPr>
        <a:xfrm>
          <a:off x="2844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158242</xdr:rowOff>
    </xdr:from>
    <xdr:to>
      <xdr:col>3</xdr:col>
      <xdr:colOff>279400</xdr:colOff>
      <xdr:row>60</xdr:row>
      <xdr:rowOff>54356</xdr:rowOff>
    </xdr:to>
    <xdr:cxnSp macro="">
      <xdr:nvCxnSpPr>
        <xdr:cNvPr id="136" name="直線コネクタ 135"/>
        <xdr:cNvCxnSpPr/>
      </xdr:nvCxnSpPr>
      <xdr:spPr>
        <a:xfrm flipV="1">
          <a:off x="1447800" y="1027379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37" name="フローチャート : 判断 136"/>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111523</xdr:rowOff>
    </xdr:from>
    <xdr:ext cx="762000" cy="259045"/>
    <xdr:sp macro="" textlink="">
      <xdr:nvSpPr>
        <xdr:cNvPr id="138" name="テキスト ボックス 137"/>
        <xdr:cNvSpPr txBox="1"/>
      </xdr:nvSpPr>
      <xdr:spPr>
        <a:xfrm>
          <a:off x="1955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54102</xdr:rowOff>
    </xdr:from>
    <xdr:to>
      <xdr:col>2</xdr:col>
      <xdr:colOff>127000</xdr:colOff>
      <xdr:row>61</xdr:row>
      <xdr:rowOff>155702</xdr:rowOff>
    </xdr:to>
    <xdr:sp macro="" textlink="">
      <xdr:nvSpPr>
        <xdr:cNvPr id="139" name="フローチャート : 判断 138"/>
        <xdr:cNvSpPr/>
      </xdr:nvSpPr>
      <xdr:spPr>
        <a:xfrm>
          <a:off x="1397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140479</xdr:rowOff>
    </xdr:from>
    <xdr:ext cx="762000" cy="259045"/>
    <xdr:sp macro="" textlink="">
      <xdr:nvSpPr>
        <xdr:cNvPr id="140" name="テキスト ボックス 139"/>
        <xdr:cNvSpPr txBox="1"/>
      </xdr:nvSpPr>
      <xdr:spPr>
        <a:xfrm>
          <a:off x="1066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22860</xdr:rowOff>
    </xdr:from>
    <xdr:to>
      <xdr:col>7</xdr:col>
      <xdr:colOff>203200</xdr:colOff>
      <xdr:row>60</xdr:row>
      <xdr:rowOff>124460</xdr:rowOff>
    </xdr:to>
    <xdr:sp macro="" textlink="">
      <xdr:nvSpPr>
        <xdr:cNvPr id="146" name="円/楕円 145"/>
        <xdr:cNvSpPr/>
      </xdr:nvSpPr>
      <xdr:spPr>
        <a:xfrm>
          <a:off x="49022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39387</xdr:rowOff>
    </xdr:from>
    <xdr:ext cx="762000" cy="259045"/>
    <xdr:sp macro="" textlink="">
      <xdr:nvSpPr>
        <xdr:cNvPr id="147" name="財政構造の弾力性該当値テキスト"/>
        <xdr:cNvSpPr txBox="1"/>
      </xdr:nvSpPr>
      <xdr:spPr>
        <a:xfrm>
          <a:off x="5041900" y="1015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131572</xdr:rowOff>
    </xdr:from>
    <xdr:to>
      <xdr:col>6</xdr:col>
      <xdr:colOff>50800</xdr:colOff>
      <xdr:row>60</xdr:row>
      <xdr:rowOff>61722</xdr:rowOff>
    </xdr:to>
    <xdr:sp macro="" textlink="">
      <xdr:nvSpPr>
        <xdr:cNvPr id="148" name="円/楕円 147"/>
        <xdr:cNvSpPr/>
      </xdr:nvSpPr>
      <xdr:spPr>
        <a:xfrm>
          <a:off x="4064000" y="1024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71899</xdr:rowOff>
    </xdr:from>
    <xdr:ext cx="736600" cy="259045"/>
    <xdr:sp macro="" textlink="">
      <xdr:nvSpPr>
        <xdr:cNvPr id="149" name="テキスト ボックス 148"/>
        <xdr:cNvSpPr txBox="1"/>
      </xdr:nvSpPr>
      <xdr:spPr>
        <a:xfrm>
          <a:off x="3733800" y="10015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13208</xdr:rowOff>
    </xdr:from>
    <xdr:to>
      <xdr:col>4</xdr:col>
      <xdr:colOff>533400</xdr:colOff>
      <xdr:row>60</xdr:row>
      <xdr:rowOff>114808</xdr:rowOff>
    </xdr:to>
    <xdr:sp macro="" textlink="">
      <xdr:nvSpPr>
        <xdr:cNvPr id="150" name="円/楕円 149"/>
        <xdr:cNvSpPr/>
      </xdr:nvSpPr>
      <xdr:spPr>
        <a:xfrm>
          <a:off x="31750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124985</xdr:rowOff>
    </xdr:from>
    <xdr:ext cx="762000" cy="259045"/>
    <xdr:sp macro="" textlink="">
      <xdr:nvSpPr>
        <xdr:cNvPr id="151" name="テキスト ボックス 150"/>
        <xdr:cNvSpPr txBox="1"/>
      </xdr:nvSpPr>
      <xdr:spPr>
        <a:xfrm>
          <a:off x="2844800" y="1006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107442</xdr:rowOff>
    </xdr:from>
    <xdr:to>
      <xdr:col>3</xdr:col>
      <xdr:colOff>330200</xdr:colOff>
      <xdr:row>60</xdr:row>
      <xdr:rowOff>37592</xdr:rowOff>
    </xdr:to>
    <xdr:sp macro="" textlink="">
      <xdr:nvSpPr>
        <xdr:cNvPr id="152" name="円/楕円 151"/>
        <xdr:cNvSpPr/>
      </xdr:nvSpPr>
      <xdr:spPr>
        <a:xfrm>
          <a:off x="2286000" y="1022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47769</xdr:rowOff>
    </xdr:from>
    <xdr:ext cx="762000" cy="259045"/>
    <xdr:sp macro="" textlink="">
      <xdr:nvSpPr>
        <xdr:cNvPr id="153" name="テキスト ボックス 152"/>
        <xdr:cNvSpPr txBox="1"/>
      </xdr:nvSpPr>
      <xdr:spPr>
        <a:xfrm>
          <a:off x="1955800" y="999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3556</xdr:rowOff>
    </xdr:from>
    <xdr:to>
      <xdr:col>2</xdr:col>
      <xdr:colOff>127000</xdr:colOff>
      <xdr:row>60</xdr:row>
      <xdr:rowOff>105156</xdr:rowOff>
    </xdr:to>
    <xdr:sp macro="" textlink="">
      <xdr:nvSpPr>
        <xdr:cNvPr id="154" name="円/楕円 153"/>
        <xdr:cNvSpPr/>
      </xdr:nvSpPr>
      <xdr:spPr>
        <a:xfrm>
          <a:off x="1397000" y="1029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115333</xdr:rowOff>
    </xdr:from>
    <xdr:ext cx="762000" cy="259045"/>
    <xdr:sp macro="" textlink="">
      <xdr:nvSpPr>
        <xdr:cNvPr id="155" name="テキスト ボックス 154"/>
        <xdr:cNvSpPr txBox="1"/>
      </xdr:nvSpPr>
      <xdr:spPr>
        <a:xfrm>
          <a:off x="1066800" y="1005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7" name="テキスト ボックス 156"/>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8" name="テキスト ボックス 157"/>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[82,282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3" name="正方形/長方形 16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4" name="正方形/長方形 16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98,218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比較して、人件費・物件費等の人口一人当たりの決算額が低くなっている要因として、ゴミ処理業務、火葬業務、消防業務を一部事務組合で行っていることが挙げられる。しかしながら、一部事務組合に支出している負担金のうち人件費・物件費等に充てる額を加えた場合、人口一人当たりの金額は大幅に増加することになる。今後はこれらも含めた経費について、抑制に務める必要がある。</a:t>
          </a:r>
        </a:p>
      </xdr:txBody>
    </xdr:sp>
    <xdr:clientData/>
  </xdr:twoCellAnchor>
  <xdr:oneCellAnchor>
    <xdr:from>
      <xdr:col>1</xdr:col>
      <xdr:colOff>38100</xdr:colOff>
      <xdr:row>77</xdr:row>
      <xdr:rowOff>6350</xdr:rowOff>
    </xdr:from>
    <xdr:ext cx="349839" cy="225703"/>
    <xdr:sp macro="" textlink="">
      <xdr:nvSpPr>
        <xdr:cNvPr id="169" name="テキスト ボックス 16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0" name="直線コネクタ 16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2" name="直線コネクタ 171"/>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3" name="テキスト ボックス 172"/>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4" name="直線コネクタ 173"/>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5" name="テキスト ボックス 174"/>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6" name="直線コネクタ 175"/>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7" name="テキスト ボックス 176"/>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8" name="直線コネクタ 177"/>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9" name="テキスト ボックス 178"/>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0" name="直線コネクタ 179"/>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1" name="テキスト ボックス 180"/>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113268</xdr:rowOff>
    </xdr:from>
    <xdr:to>
      <xdr:col>7</xdr:col>
      <xdr:colOff>152400</xdr:colOff>
      <xdr:row>89</xdr:row>
      <xdr:rowOff>149304</xdr:rowOff>
    </xdr:to>
    <xdr:cxnSp macro="">
      <xdr:nvCxnSpPr>
        <xdr:cNvPr id="185" name="直線コネクタ 184"/>
        <xdr:cNvCxnSpPr/>
      </xdr:nvCxnSpPr>
      <xdr:spPr>
        <a:xfrm flipV="1">
          <a:off x="4953000" y="14000718"/>
          <a:ext cx="0" cy="1407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121381</xdr:rowOff>
    </xdr:from>
    <xdr:ext cx="762000" cy="259045"/>
    <xdr:sp macro="" textlink="">
      <xdr:nvSpPr>
        <xdr:cNvPr id="186" name="人件費・物件費等の状況最小値テキスト"/>
        <xdr:cNvSpPr txBox="1"/>
      </xdr:nvSpPr>
      <xdr:spPr>
        <a:xfrm>
          <a:off x="5041900" y="1538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179,927</a:t>
          </a:r>
          <a:endParaRPr kumimoji="1" lang="ja-JP" altLang="en-US" sz="1000" b="1">
            <a:latin typeface="ＭＳ Ｐゴシック"/>
          </a:endParaRPr>
        </a:p>
      </xdr:txBody>
    </xdr:sp>
    <xdr:clientData/>
  </xdr:oneCellAnchor>
  <xdr:twoCellAnchor>
    <xdr:from>
      <xdr:col>7</xdr:col>
      <xdr:colOff>63500</xdr:colOff>
      <xdr:row>89</xdr:row>
      <xdr:rowOff>149304</xdr:rowOff>
    </xdr:from>
    <xdr:to>
      <xdr:col>7</xdr:col>
      <xdr:colOff>241300</xdr:colOff>
      <xdr:row>89</xdr:row>
      <xdr:rowOff>149304</xdr:rowOff>
    </xdr:to>
    <xdr:cxnSp macro="">
      <xdr:nvCxnSpPr>
        <xdr:cNvPr id="187" name="直線コネクタ 186"/>
        <xdr:cNvCxnSpPr/>
      </xdr:nvCxnSpPr>
      <xdr:spPr>
        <a:xfrm>
          <a:off x="4864100" y="1540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28195</xdr:rowOff>
    </xdr:from>
    <xdr:ext cx="762000" cy="259045"/>
    <xdr:sp macro="" textlink="">
      <xdr:nvSpPr>
        <xdr:cNvPr id="188" name="人件費・物件費等の状況最大値テキスト"/>
        <xdr:cNvSpPr txBox="1"/>
      </xdr:nvSpPr>
      <xdr:spPr>
        <a:xfrm>
          <a:off x="5041900" y="13744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74,923</a:t>
          </a:r>
          <a:endParaRPr kumimoji="1" lang="ja-JP" altLang="en-US" sz="1000" b="1">
            <a:latin typeface="ＭＳ Ｐゴシック"/>
          </a:endParaRPr>
        </a:p>
      </xdr:txBody>
    </xdr:sp>
    <xdr:clientData/>
  </xdr:oneCellAnchor>
  <xdr:twoCellAnchor>
    <xdr:from>
      <xdr:col>7</xdr:col>
      <xdr:colOff>63500</xdr:colOff>
      <xdr:row>81</xdr:row>
      <xdr:rowOff>113268</xdr:rowOff>
    </xdr:from>
    <xdr:to>
      <xdr:col>7</xdr:col>
      <xdr:colOff>241300</xdr:colOff>
      <xdr:row>81</xdr:row>
      <xdr:rowOff>113268</xdr:rowOff>
    </xdr:to>
    <xdr:cxnSp macro="">
      <xdr:nvCxnSpPr>
        <xdr:cNvPr id="189" name="直線コネクタ 188"/>
        <xdr:cNvCxnSpPr/>
      </xdr:nvCxnSpPr>
      <xdr:spPr>
        <a:xfrm>
          <a:off x="4864100" y="14000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40469</xdr:rowOff>
    </xdr:from>
    <xdr:to>
      <xdr:col>7</xdr:col>
      <xdr:colOff>152400</xdr:colOff>
      <xdr:row>82</xdr:row>
      <xdr:rowOff>60136</xdr:rowOff>
    </xdr:to>
    <xdr:cxnSp macro="">
      <xdr:nvCxnSpPr>
        <xdr:cNvPr id="190" name="直線コネクタ 189"/>
        <xdr:cNvCxnSpPr/>
      </xdr:nvCxnSpPr>
      <xdr:spPr>
        <a:xfrm flipV="1">
          <a:off x="4114800" y="14099369"/>
          <a:ext cx="838200" cy="19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133746</xdr:rowOff>
    </xdr:from>
    <xdr:ext cx="762000" cy="259045"/>
    <xdr:sp macro="" textlink="">
      <xdr:nvSpPr>
        <xdr:cNvPr id="191" name="人件費・物件費等の状況平均値テキスト"/>
        <xdr:cNvSpPr txBox="1"/>
      </xdr:nvSpPr>
      <xdr:spPr>
        <a:xfrm>
          <a:off x="5041900" y="143640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107,902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161669</xdr:rowOff>
    </xdr:from>
    <xdr:to>
      <xdr:col>7</xdr:col>
      <xdr:colOff>203200</xdr:colOff>
      <xdr:row>84</xdr:row>
      <xdr:rowOff>91819</xdr:rowOff>
    </xdr:to>
    <xdr:sp macro="" textlink="">
      <xdr:nvSpPr>
        <xdr:cNvPr id="192" name="フローチャート : 判断 191"/>
        <xdr:cNvSpPr/>
      </xdr:nvSpPr>
      <xdr:spPr>
        <a:xfrm>
          <a:off x="49022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146179</xdr:rowOff>
    </xdr:from>
    <xdr:to>
      <xdr:col>6</xdr:col>
      <xdr:colOff>0</xdr:colOff>
      <xdr:row>82</xdr:row>
      <xdr:rowOff>60136</xdr:rowOff>
    </xdr:to>
    <xdr:cxnSp macro="">
      <xdr:nvCxnSpPr>
        <xdr:cNvPr id="193" name="直線コネクタ 192"/>
        <xdr:cNvCxnSpPr/>
      </xdr:nvCxnSpPr>
      <xdr:spPr>
        <a:xfrm>
          <a:off x="3225800" y="14033629"/>
          <a:ext cx="889000" cy="8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136373</xdr:rowOff>
    </xdr:from>
    <xdr:to>
      <xdr:col>6</xdr:col>
      <xdr:colOff>50800</xdr:colOff>
      <xdr:row>84</xdr:row>
      <xdr:rowOff>66523</xdr:rowOff>
    </xdr:to>
    <xdr:sp macro="" textlink="">
      <xdr:nvSpPr>
        <xdr:cNvPr id="194" name="フローチャート : 判断 193"/>
        <xdr:cNvSpPr/>
      </xdr:nvSpPr>
      <xdr:spPr>
        <a:xfrm>
          <a:off x="4064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51300</xdr:rowOff>
    </xdr:from>
    <xdr:ext cx="736600" cy="259045"/>
    <xdr:sp macro="" textlink="">
      <xdr:nvSpPr>
        <xdr:cNvPr id="195" name="テキスト ボックス 194"/>
        <xdr:cNvSpPr txBox="1"/>
      </xdr:nvSpPr>
      <xdr:spPr>
        <a:xfrm>
          <a:off x="3733800" y="14453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106,015</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87824</xdr:rowOff>
    </xdr:from>
    <xdr:to>
      <xdr:col>4</xdr:col>
      <xdr:colOff>482600</xdr:colOff>
      <xdr:row>81</xdr:row>
      <xdr:rowOff>146179</xdr:rowOff>
    </xdr:to>
    <xdr:cxnSp macro="">
      <xdr:nvCxnSpPr>
        <xdr:cNvPr id="196" name="直線コネクタ 195"/>
        <xdr:cNvCxnSpPr/>
      </xdr:nvCxnSpPr>
      <xdr:spPr>
        <a:xfrm>
          <a:off x="2336800" y="13975274"/>
          <a:ext cx="889000" cy="58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169988</xdr:rowOff>
    </xdr:from>
    <xdr:to>
      <xdr:col>4</xdr:col>
      <xdr:colOff>533400</xdr:colOff>
      <xdr:row>85</xdr:row>
      <xdr:rowOff>100138</xdr:rowOff>
    </xdr:to>
    <xdr:sp macro="" textlink="">
      <xdr:nvSpPr>
        <xdr:cNvPr id="197" name="フローチャート : 判断 196"/>
        <xdr:cNvSpPr/>
      </xdr:nvSpPr>
      <xdr:spPr>
        <a:xfrm>
          <a:off x="3175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84915</xdr:rowOff>
    </xdr:from>
    <xdr:ext cx="762000" cy="259045"/>
    <xdr:sp macro="" textlink="">
      <xdr:nvSpPr>
        <xdr:cNvPr id="198" name="テキスト ボックス 197"/>
        <xdr:cNvSpPr txBox="1"/>
      </xdr:nvSpPr>
      <xdr:spPr>
        <a:xfrm>
          <a:off x="2844800" y="146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87824</xdr:rowOff>
    </xdr:from>
    <xdr:to>
      <xdr:col>3</xdr:col>
      <xdr:colOff>279400</xdr:colOff>
      <xdr:row>82</xdr:row>
      <xdr:rowOff>88421</xdr:rowOff>
    </xdr:to>
    <xdr:cxnSp macro="">
      <xdr:nvCxnSpPr>
        <xdr:cNvPr id="199" name="直線コネクタ 198"/>
        <xdr:cNvCxnSpPr/>
      </xdr:nvCxnSpPr>
      <xdr:spPr>
        <a:xfrm flipV="1">
          <a:off x="1447800" y="13975274"/>
          <a:ext cx="889000" cy="17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156784</xdr:rowOff>
    </xdr:from>
    <xdr:to>
      <xdr:col>3</xdr:col>
      <xdr:colOff>330200</xdr:colOff>
      <xdr:row>85</xdr:row>
      <xdr:rowOff>86934</xdr:rowOff>
    </xdr:to>
    <xdr:sp macro="" textlink="">
      <xdr:nvSpPr>
        <xdr:cNvPr id="200" name="フローチャート : 判断 199"/>
        <xdr:cNvSpPr/>
      </xdr:nvSpPr>
      <xdr:spPr>
        <a:xfrm>
          <a:off x="2286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71711</xdr:rowOff>
    </xdr:from>
    <xdr:ext cx="762000" cy="259045"/>
    <xdr:sp macro="" textlink="">
      <xdr:nvSpPr>
        <xdr:cNvPr id="201" name="テキスト ボックス 200"/>
        <xdr:cNvSpPr txBox="1"/>
      </xdr:nvSpPr>
      <xdr:spPr>
        <a:xfrm>
          <a:off x="1955800" y="1464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136568</xdr:rowOff>
    </xdr:from>
    <xdr:to>
      <xdr:col>2</xdr:col>
      <xdr:colOff>127000</xdr:colOff>
      <xdr:row>85</xdr:row>
      <xdr:rowOff>66718</xdr:rowOff>
    </xdr:to>
    <xdr:sp macro="" textlink="">
      <xdr:nvSpPr>
        <xdr:cNvPr id="202" name="フローチャート : 判断 201"/>
        <xdr:cNvSpPr/>
      </xdr:nvSpPr>
      <xdr:spPr>
        <a:xfrm>
          <a:off x="1397000" y="1453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51495</xdr:rowOff>
    </xdr:from>
    <xdr:ext cx="762000" cy="259045"/>
    <xdr:sp macro="" textlink="">
      <xdr:nvSpPr>
        <xdr:cNvPr id="203" name="テキスト ボックス 202"/>
        <xdr:cNvSpPr txBox="1"/>
      </xdr:nvSpPr>
      <xdr:spPr>
        <a:xfrm>
          <a:off x="1066800" y="1462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161119</xdr:rowOff>
    </xdr:from>
    <xdr:to>
      <xdr:col>7</xdr:col>
      <xdr:colOff>203200</xdr:colOff>
      <xdr:row>82</xdr:row>
      <xdr:rowOff>91269</xdr:rowOff>
    </xdr:to>
    <xdr:sp macro="" textlink="">
      <xdr:nvSpPr>
        <xdr:cNvPr id="209" name="円/楕円 208"/>
        <xdr:cNvSpPr/>
      </xdr:nvSpPr>
      <xdr:spPr>
        <a:xfrm>
          <a:off x="4902200" y="1404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82396</xdr:rowOff>
    </xdr:from>
    <xdr:ext cx="762000" cy="259045"/>
    <xdr:sp macro="" textlink="">
      <xdr:nvSpPr>
        <xdr:cNvPr id="210" name="人件費・物件費等の状況該当値テキスト"/>
        <xdr:cNvSpPr txBox="1"/>
      </xdr:nvSpPr>
      <xdr:spPr>
        <a:xfrm>
          <a:off x="5041900" y="13969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82,282</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9336</xdr:rowOff>
    </xdr:from>
    <xdr:to>
      <xdr:col>6</xdr:col>
      <xdr:colOff>50800</xdr:colOff>
      <xdr:row>82</xdr:row>
      <xdr:rowOff>110936</xdr:rowOff>
    </xdr:to>
    <xdr:sp macro="" textlink="">
      <xdr:nvSpPr>
        <xdr:cNvPr id="211" name="円/楕円 210"/>
        <xdr:cNvSpPr/>
      </xdr:nvSpPr>
      <xdr:spPr>
        <a:xfrm>
          <a:off x="4064000" y="1406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121113</xdr:rowOff>
    </xdr:from>
    <xdr:ext cx="736600" cy="259045"/>
    <xdr:sp macro="" textlink="">
      <xdr:nvSpPr>
        <xdr:cNvPr id="212" name="テキスト ボックス 211"/>
        <xdr:cNvSpPr txBox="1"/>
      </xdr:nvSpPr>
      <xdr:spPr>
        <a:xfrm>
          <a:off x="3733800" y="13837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83,749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95379</xdr:rowOff>
    </xdr:from>
    <xdr:to>
      <xdr:col>4</xdr:col>
      <xdr:colOff>533400</xdr:colOff>
      <xdr:row>82</xdr:row>
      <xdr:rowOff>25529</xdr:rowOff>
    </xdr:to>
    <xdr:sp macro="" textlink="">
      <xdr:nvSpPr>
        <xdr:cNvPr id="213" name="円/楕円 212"/>
        <xdr:cNvSpPr/>
      </xdr:nvSpPr>
      <xdr:spPr>
        <a:xfrm>
          <a:off x="3175000" y="1398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35706</xdr:rowOff>
    </xdr:from>
    <xdr:ext cx="762000" cy="259045"/>
    <xdr:sp macro="" textlink="">
      <xdr:nvSpPr>
        <xdr:cNvPr id="214" name="テキスト ボックス 213"/>
        <xdr:cNvSpPr txBox="1"/>
      </xdr:nvSpPr>
      <xdr:spPr>
        <a:xfrm>
          <a:off x="2844800" y="13751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77,378</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37024</xdr:rowOff>
    </xdr:from>
    <xdr:to>
      <xdr:col>3</xdr:col>
      <xdr:colOff>330200</xdr:colOff>
      <xdr:row>81</xdr:row>
      <xdr:rowOff>138624</xdr:rowOff>
    </xdr:to>
    <xdr:sp macro="" textlink="">
      <xdr:nvSpPr>
        <xdr:cNvPr id="215" name="円/楕円 214"/>
        <xdr:cNvSpPr/>
      </xdr:nvSpPr>
      <xdr:spPr>
        <a:xfrm>
          <a:off x="2286000" y="1392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148801</xdr:rowOff>
    </xdr:from>
    <xdr:ext cx="762000" cy="259045"/>
    <xdr:sp macro="" textlink="">
      <xdr:nvSpPr>
        <xdr:cNvPr id="216" name="テキスト ボックス 215"/>
        <xdr:cNvSpPr txBox="1"/>
      </xdr:nvSpPr>
      <xdr:spPr>
        <a:xfrm>
          <a:off x="1955800" y="13693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73,025</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37621</xdr:rowOff>
    </xdr:from>
    <xdr:to>
      <xdr:col>2</xdr:col>
      <xdr:colOff>127000</xdr:colOff>
      <xdr:row>82</xdr:row>
      <xdr:rowOff>139221</xdr:rowOff>
    </xdr:to>
    <xdr:sp macro="" textlink="">
      <xdr:nvSpPr>
        <xdr:cNvPr id="217" name="円/楕円 216"/>
        <xdr:cNvSpPr/>
      </xdr:nvSpPr>
      <xdr:spPr>
        <a:xfrm>
          <a:off x="1397000" y="1409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149398</xdr:rowOff>
    </xdr:from>
    <xdr:ext cx="762000" cy="259045"/>
    <xdr:sp macro="" textlink="">
      <xdr:nvSpPr>
        <xdr:cNvPr id="218" name="テキスト ボックス 217"/>
        <xdr:cNvSpPr txBox="1"/>
      </xdr:nvSpPr>
      <xdr:spPr>
        <a:xfrm>
          <a:off x="1066800" y="1386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85,859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ラスパイレス指数は、類似団体平均と同水準となっている。職員の給与については、民間準拠を基本とする人事院勧告に基づいて、水準の適正化を図ることとしており、今後も人事院勧告に準拠することを基本に社会経済情勢の変化や他の地方公共団体の動向等を考慮しつつ、引き続き適正な給与水準を維持できるよう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4234</xdr:rowOff>
    </xdr:from>
    <xdr:to>
      <xdr:col>24</xdr:col>
      <xdr:colOff>558800</xdr:colOff>
      <xdr:row>86</xdr:row>
      <xdr:rowOff>90109</xdr:rowOff>
    </xdr:to>
    <xdr:cxnSp macro="">
      <xdr:nvCxnSpPr>
        <xdr:cNvPr id="249" name="直線コネクタ 248"/>
        <xdr:cNvCxnSpPr/>
      </xdr:nvCxnSpPr>
      <xdr:spPr>
        <a:xfrm flipV="1">
          <a:off x="17018000" y="13720234"/>
          <a:ext cx="0" cy="11145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62186</xdr:rowOff>
    </xdr:from>
    <xdr:ext cx="762000" cy="259045"/>
    <xdr:sp macro="" textlink="">
      <xdr:nvSpPr>
        <xdr:cNvPr id="250" name="給与水準   （国との比較）最小値テキスト"/>
        <xdr:cNvSpPr txBox="1"/>
      </xdr:nvSpPr>
      <xdr:spPr>
        <a:xfrm>
          <a:off x="17106900" y="1480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86</xdr:row>
      <xdr:rowOff>90109</xdr:rowOff>
    </xdr:from>
    <xdr:to>
      <xdr:col>24</xdr:col>
      <xdr:colOff>647700</xdr:colOff>
      <xdr:row>86</xdr:row>
      <xdr:rowOff>90109</xdr:rowOff>
    </xdr:to>
    <xdr:cxnSp macro="">
      <xdr:nvCxnSpPr>
        <xdr:cNvPr id="251" name="直線コネクタ 250"/>
        <xdr:cNvCxnSpPr/>
      </xdr:nvCxnSpPr>
      <xdr:spPr>
        <a:xfrm>
          <a:off x="16929100" y="14834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90611</xdr:rowOff>
    </xdr:from>
    <xdr:ext cx="762000" cy="259045"/>
    <xdr:sp macro="" textlink="">
      <xdr:nvSpPr>
        <xdr:cNvPr id="252"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24</xdr:col>
      <xdr:colOff>469900</xdr:colOff>
      <xdr:row>80</xdr:row>
      <xdr:rowOff>4234</xdr:rowOff>
    </xdr:from>
    <xdr:to>
      <xdr:col>24</xdr:col>
      <xdr:colOff>647700</xdr:colOff>
      <xdr:row>80</xdr:row>
      <xdr:rowOff>4234</xdr:rowOff>
    </xdr:to>
    <xdr:cxnSp macro="">
      <xdr:nvCxnSpPr>
        <xdr:cNvPr id="253" name="直線コネクタ 252"/>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29936</xdr:rowOff>
    </xdr:from>
    <xdr:to>
      <xdr:col>24</xdr:col>
      <xdr:colOff>558800</xdr:colOff>
      <xdr:row>83</xdr:row>
      <xdr:rowOff>87388</xdr:rowOff>
    </xdr:to>
    <xdr:cxnSp macro="">
      <xdr:nvCxnSpPr>
        <xdr:cNvPr id="254" name="直線コネクタ 253"/>
        <xdr:cNvCxnSpPr/>
      </xdr:nvCxnSpPr>
      <xdr:spPr>
        <a:xfrm flipV="1">
          <a:off x="16179800" y="14260286"/>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89098</xdr:rowOff>
    </xdr:from>
    <xdr:ext cx="762000" cy="259045"/>
    <xdr:sp macro="" textlink="">
      <xdr:nvSpPr>
        <xdr:cNvPr id="255" name="給与水準   （国との比較）平均値テキスト"/>
        <xdr:cNvSpPr txBox="1"/>
      </xdr:nvSpPr>
      <xdr:spPr>
        <a:xfrm>
          <a:off x="17106900" y="1431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117021</xdr:rowOff>
    </xdr:from>
    <xdr:to>
      <xdr:col>24</xdr:col>
      <xdr:colOff>609600</xdr:colOff>
      <xdr:row>84</xdr:row>
      <xdr:rowOff>47171</xdr:rowOff>
    </xdr:to>
    <xdr:sp macro="" textlink="">
      <xdr:nvSpPr>
        <xdr:cNvPr id="256" name="フローチャート : 判断 255"/>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52916</xdr:rowOff>
    </xdr:from>
    <xdr:to>
      <xdr:col>23</xdr:col>
      <xdr:colOff>406400</xdr:colOff>
      <xdr:row>83</xdr:row>
      <xdr:rowOff>87388</xdr:rowOff>
    </xdr:to>
    <xdr:cxnSp macro="">
      <xdr:nvCxnSpPr>
        <xdr:cNvPr id="257" name="直線コネクタ 256"/>
        <xdr:cNvCxnSpPr/>
      </xdr:nvCxnSpPr>
      <xdr:spPr>
        <a:xfrm>
          <a:off x="15290800" y="14283266"/>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117021</xdr:rowOff>
    </xdr:from>
    <xdr:to>
      <xdr:col>23</xdr:col>
      <xdr:colOff>457200</xdr:colOff>
      <xdr:row>84</xdr:row>
      <xdr:rowOff>47171</xdr:rowOff>
    </xdr:to>
    <xdr:sp macro="" textlink="">
      <xdr:nvSpPr>
        <xdr:cNvPr id="258" name="フローチャート : 判断 257"/>
        <xdr:cNvSpPr/>
      </xdr:nvSpPr>
      <xdr:spPr>
        <a:xfrm>
          <a:off x="16129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31948</xdr:rowOff>
    </xdr:from>
    <xdr:ext cx="736600" cy="259045"/>
    <xdr:sp macro="" textlink="">
      <xdr:nvSpPr>
        <xdr:cNvPr id="259" name="テキスト ボックス 258"/>
        <xdr:cNvSpPr txBox="1"/>
      </xdr:nvSpPr>
      <xdr:spPr>
        <a:xfrm>
          <a:off x="15798800" y="14433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52916</xdr:rowOff>
    </xdr:from>
    <xdr:to>
      <xdr:col>22</xdr:col>
      <xdr:colOff>203200</xdr:colOff>
      <xdr:row>83</xdr:row>
      <xdr:rowOff>110368</xdr:rowOff>
    </xdr:to>
    <xdr:cxnSp macro="">
      <xdr:nvCxnSpPr>
        <xdr:cNvPr id="260" name="直線コネクタ 259"/>
        <xdr:cNvCxnSpPr/>
      </xdr:nvCxnSpPr>
      <xdr:spPr>
        <a:xfrm flipV="1">
          <a:off x="14401800" y="14283266"/>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1" name="フローチャート : 判断 260"/>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134456</xdr:rowOff>
    </xdr:from>
    <xdr:ext cx="762000" cy="259045"/>
    <xdr:sp macro="" textlink="">
      <xdr:nvSpPr>
        <xdr:cNvPr id="262" name="テキスト ボックス 261"/>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110368</xdr:rowOff>
    </xdr:from>
    <xdr:to>
      <xdr:col>21</xdr:col>
      <xdr:colOff>0</xdr:colOff>
      <xdr:row>88</xdr:row>
      <xdr:rowOff>57452</xdr:rowOff>
    </xdr:to>
    <xdr:cxnSp macro="">
      <xdr:nvCxnSpPr>
        <xdr:cNvPr id="263" name="直線コネクタ 262"/>
        <xdr:cNvCxnSpPr/>
      </xdr:nvCxnSpPr>
      <xdr:spPr>
        <a:xfrm flipV="1">
          <a:off x="13512800" y="14340718"/>
          <a:ext cx="889000" cy="80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48079</xdr:rowOff>
    </xdr:from>
    <xdr:to>
      <xdr:col>21</xdr:col>
      <xdr:colOff>50800</xdr:colOff>
      <xdr:row>83</xdr:row>
      <xdr:rowOff>149679</xdr:rowOff>
    </xdr:to>
    <xdr:sp macro="" textlink="">
      <xdr:nvSpPr>
        <xdr:cNvPr id="264" name="フローチャート : 判断 263"/>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159856</xdr:rowOff>
    </xdr:from>
    <xdr:ext cx="762000" cy="259045"/>
    <xdr:sp macro="" textlink="">
      <xdr:nvSpPr>
        <xdr:cNvPr id="265" name="テキスト ボックス 264"/>
        <xdr:cNvSpPr txBox="1"/>
      </xdr:nvSpPr>
      <xdr:spPr>
        <a:xfrm>
          <a:off x="14020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66" name="フローチャート : 判断 265"/>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13504</xdr:rowOff>
    </xdr:from>
    <xdr:ext cx="762000" cy="259045"/>
    <xdr:sp macro="" textlink="">
      <xdr:nvSpPr>
        <xdr:cNvPr id="267" name="テキスト ボックス 266"/>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150586</xdr:rowOff>
    </xdr:from>
    <xdr:to>
      <xdr:col>24</xdr:col>
      <xdr:colOff>609600</xdr:colOff>
      <xdr:row>83</xdr:row>
      <xdr:rowOff>80736</xdr:rowOff>
    </xdr:to>
    <xdr:sp macro="" textlink="">
      <xdr:nvSpPr>
        <xdr:cNvPr id="273" name="円/楕円 272"/>
        <xdr:cNvSpPr/>
      </xdr:nvSpPr>
      <xdr:spPr>
        <a:xfrm>
          <a:off x="169672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167113</xdr:rowOff>
    </xdr:from>
    <xdr:ext cx="762000" cy="259045"/>
    <xdr:sp macro="" textlink="">
      <xdr:nvSpPr>
        <xdr:cNvPr id="274" name="給与水準   （国との比較）該当値テキスト"/>
        <xdr:cNvSpPr txBox="1"/>
      </xdr:nvSpPr>
      <xdr:spPr>
        <a:xfrm>
          <a:off x="17106900" y="1405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36588</xdr:rowOff>
    </xdr:from>
    <xdr:to>
      <xdr:col>23</xdr:col>
      <xdr:colOff>457200</xdr:colOff>
      <xdr:row>83</xdr:row>
      <xdr:rowOff>138188</xdr:rowOff>
    </xdr:to>
    <xdr:sp macro="" textlink="">
      <xdr:nvSpPr>
        <xdr:cNvPr id="275" name="円/楕円 274"/>
        <xdr:cNvSpPr/>
      </xdr:nvSpPr>
      <xdr:spPr>
        <a:xfrm>
          <a:off x="16129000" y="1426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148365</xdr:rowOff>
    </xdr:from>
    <xdr:ext cx="736600" cy="259045"/>
    <xdr:sp macro="" textlink="">
      <xdr:nvSpPr>
        <xdr:cNvPr id="276" name="テキスト ボックス 275"/>
        <xdr:cNvSpPr txBox="1"/>
      </xdr:nvSpPr>
      <xdr:spPr>
        <a:xfrm>
          <a:off x="15798800" y="14035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2116</xdr:rowOff>
    </xdr:from>
    <xdr:to>
      <xdr:col>22</xdr:col>
      <xdr:colOff>254000</xdr:colOff>
      <xdr:row>83</xdr:row>
      <xdr:rowOff>103716</xdr:rowOff>
    </xdr:to>
    <xdr:sp macro="" textlink="">
      <xdr:nvSpPr>
        <xdr:cNvPr id="277" name="円/楕円 276"/>
        <xdr:cNvSpPr/>
      </xdr:nvSpPr>
      <xdr:spPr>
        <a:xfrm>
          <a:off x="15240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113893</xdr:rowOff>
    </xdr:from>
    <xdr:ext cx="762000" cy="259045"/>
    <xdr:sp macro="" textlink="">
      <xdr:nvSpPr>
        <xdr:cNvPr id="278" name="テキスト ボックス 277"/>
        <xdr:cNvSpPr txBox="1"/>
      </xdr:nvSpPr>
      <xdr:spPr>
        <a:xfrm>
          <a:off x="14909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59568</xdr:rowOff>
    </xdr:from>
    <xdr:to>
      <xdr:col>21</xdr:col>
      <xdr:colOff>50800</xdr:colOff>
      <xdr:row>83</xdr:row>
      <xdr:rowOff>161168</xdr:rowOff>
    </xdr:to>
    <xdr:sp macro="" textlink="">
      <xdr:nvSpPr>
        <xdr:cNvPr id="279" name="円/楕円 278"/>
        <xdr:cNvSpPr/>
      </xdr:nvSpPr>
      <xdr:spPr>
        <a:xfrm>
          <a:off x="14351000" y="142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145945</xdr:rowOff>
    </xdr:from>
    <xdr:ext cx="762000" cy="259045"/>
    <xdr:sp macro="" textlink="">
      <xdr:nvSpPr>
        <xdr:cNvPr id="280" name="テキスト ボックス 279"/>
        <xdr:cNvSpPr txBox="1"/>
      </xdr:nvSpPr>
      <xdr:spPr>
        <a:xfrm>
          <a:off x="14020800" y="14376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6652</xdr:rowOff>
    </xdr:from>
    <xdr:to>
      <xdr:col>19</xdr:col>
      <xdr:colOff>533400</xdr:colOff>
      <xdr:row>88</xdr:row>
      <xdr:rowOff>108252</xdr:rowOff>
    </xdr:to>
    <xdr:sp macro="" textlink="">
      <xdr:nvSpPr>
        <xdr:cNvPr id="281" name="円/楕円 280"/>
        <xdr:cNvSpPr/>
      </xdr:nvSpPr>
      <xdr:spPr>
        <a:xfrm>
          <a:off x="13462000" y="1509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118429</xdr:rowOff>
    </xdr:from>
    <xdr:ext cx="762000" cy="259045"/>
    <xdr:sp macro="" textlink="">
      <xdr:nvSpPr>
        <xdr:cNvPr id="282" name="テキスト ボックス 281"/>
        <xdr:cNvSpPr txBox="1"/>
      </xdr:nvSpPr>
      <xdr:spPr>
        <a:xfrm>
          <a:off x="13131800" y="1486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一部事務組合でゴミ処理業務、火葬業務、消防業務を行っているため類似団体平均を下回っている。しかし、制度改正等に伴う業務量の増加等から職員数は増加傾向にあることに加え、平成３０年度１０月には生涯学習センターが開所予定のため、業務量がさらに増加する見込みである。今後は定員適正化計画の作成を進め、より適切な定員管理に努め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2329</xdr:rowOff>
    </xdr:from>
    <xdr:to>
      <xdr:col>24</xdr:col>
      <xdr:colOff>558800</xdr:colOff>
      <xdr:row>67</xdr:row>
      <xdr:rowOff>25718</xdr:rowOff>
    </xdr:to>
    <xdr:cxnSp macro="">
      <xdr:nvCxnSpPr>
        <xdr:cNvPr id="312" name="直線コネクタ 311"/>
        <xdr:cNvCxnSpPr/>
      </xdr:nvCxnSpPr>
      <xdr:spPr>
        <a:xfrm flipV="1">
          <a:off x="17018000" y="9946429"/>
          <a:ext cx="0" cy="15664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169245</xdr:rowOff>
    </xdr:from>
    <xdr:ext cx="762000" cy="259045"/>
    <xdr:sp macro="" textlink="">
      <xdr:nvSpPr>
        <xdr:cNvPr id="313" name="定員管理の状況最小値テキスト"/>
        <xdr:cNvSpPr txBox="1"/>
      </xdr:nvSpPr>
      <xdr:spPr>
        <a:xfrm>
          <a:off x="17106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11.57</a:t>
          </a:r>
          <a:endParaRPr kumimoji="1" lang="ja-JP" altLang="en-US" sz="1000" b="1">
            <a:latin typeface="ＭＳ Ｐゴシック"/>
          </a:endParaRPr>
        </a:p>
      </xdr:txBody>
    </xdr:sp>
    <xdr:clientData/>
  </xdr:oneCellAnchor>
  <xdr:twoCellAnchor>
    <xdr:from>
      <xdr:col>24</xdr:col>
      <xdr:colOff>469900</xdr:colOff>
      <xdr:row>67</xdr:row>
      <xdr:rowOff>25718</xdr:rowOff>
    </xdr:from>
    <xdr:to>
      <xdr:col>24</xdr:col>
      <xdr:colOff>647700</xdr:colOff>
      <xdr:row>67</xdr:row>
      <xdr:rowOff>25718</xdr:rowOff>
    </xdr:to>
    <xdr:cxnSp macro="">
      <xdr:nvCxnSpPr>
        <xdr:cNvPr id="314" name="直線コネクタ 313"/>
        <xdr:cNvCxnSpPr/>
      </xdr:nvCxnSpPr>
      <xdr:spPr>
        <a:xfrm>
          <a:off x="16929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88706</xdr:rowOff>
    </xdr:from>
    <xdr:ext cx="762000" cy="259045"/>
    <xdr:sp macro="" textlink="">
      <xdr:nvSpPr>
        <xdr:cNvPr id="315" name="定員管理の状況最大値テキスト"/>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24</xdr:col>
      <xdr:colOff>469900</xdr:colOff>
      <xdr:row>58</xdr:row>
      <xdr:rowOff>2329</xdr:rowOff>
    </xdr:from>
    <xdr:to>
      <xdr:col>24</xdr:col>
      <xdr:colOff>647700</xdr:colOff>
      <xdr:row>58</xdr:row>
      <xdr:rowOff>2329</xdr:rowOff>
    </xdr:to>
    <xdr:cxnSp macro="">
      <xdr:nvCxnSpPr>
        <xdr:cNvPr id="316" name="直線コネクタ 315"/>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85725</xdr:rowOff>
    </xdr:from>
    <xdr:to>
      <xdr:col>24</xdr:col>
      <xdr:colOff>558800</xdr:colOff>
      <xdr:row>60</xdr:row>
      <xdr:rowOff>103822</xdr:rowOff>
    </xdr:to>
    <xdr:cxnSp macro="">
      <xdr:nvCxnSpPr>
        <xdr:cNvPr id="317" name="直線コネクタ 316"/>
        <xdr:cNvCxnSpPr/>
      </xdr:nvCxnSpPr>
      <xdr:spPr>
        <a:xfrm>
          <a:off x="16179800" y="10372725"/>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75371</xdr:rowOff>
    </xdr:from>
    <xdr:ext cx="762000" cy="259045"/>
    <xdr:sp macro="" textlink="">
      <xdr:nvSpPr>
        <xdr:cNvPr id="318" name="定員管理の状況平均値テキスト"/>
        <xdr:cNvSpPr txBox="1"/>
      </xdr:nvSpPr>
      <xdr:spPr>
        <a:xfrm>
          <a:off x="17106900" y="10362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103294</xdr:rowOff>
    </xdr:from>
    <xdr:to>
      <xdr:col>24</xdr:col>
      <xdr:colOff>609600</xdr:colOff>
      <xdr:row>61</xdr:row>
      <xdr:rowOff>33444</xdr:rowOff>
    </xdr:to>
    <xdr:sp macro="" textlink="">
      <xdr:nvSpPr>
        <xdr:cNvPr id="319" name="フローチャート : 判断 318"/>
        <xdr:cNvSpPr/>
      </xdr:nvSpPr>
      <xdr:spPr>
        <a:xfrm>
          <a:off x="169672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81704</xdr:rowOff>
    </xdr:from>
    <xdr:to>
      <xdr:col>23</xdr:col>
      <xdr:colOff>406400</xdr:colOff>
      <xdr:row>60</xdr:row>
      <xdr:rowOff>85725</xdr:rowOff>
    </xdr:to>
    <xdr:cxnSp macro="">
      <xdr:nvCxnSpPr>
        <xdr:cNvPr id="320" name="直線コネクタ 319"/>
        <xdr:cNvCxnSpPr/>
      </xdr:nvCxnSpPr>
      <xdr:spPr>
        <a:xfrm>
          <a:off x="15290800" y="10368704"/>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79163</xdr:rowOff>
    </xdr:from>
    <xdr:to>
      <xdr:col>23</xdr:col>
      <xdr:colOff>457200</xdr:colOff>
      <xdr:row>61</xdr:row>
      <xdr:rowOff>9313</xdr:rowOff>
    </xdr:to>
    <xdr:sp macro="" textlink="">
      <xdr:nvSpPr>
        <xdr:cNvPr id="321" name="フローチャート : 判断 320"/>
        <xdr:cNvSpPr/>
      </xdr:nvSpPr>
      <xdr:spPr>
        <a:xfrm>
          <a:off x="16129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165540</xdr:rowOff>
    </xdr:from>
    <xdr:ext cx="736600" cy="259045"/>
    <xdr:sp macro="" textlink="">
      <xdr:nvSpPr>
        <xdr:cNvPr id="322" name="テキスト ボックス 321"/>
        <xdr:cNvSpPr txBox="1"/>
      </xdr:nvSpPr>
      <xdr:spPr>
        <a:xfrm>
          <a:off x="15798800" y="10452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75671</xdr:rowOff>
    </xdr:from>
    <xdr:to>
      <xdr:col>22</xdr:col>
      <xdr:colOff>203200</xdr:colOff>
      <xdr:row>60</xdr:row>
      <xdr:rowOff>81704</xdr:rowOff>
    </xdr:to>
    <xdr:cxnSp macro="">
      <xdr:nvCxnSpPr>
        <xdr:cNvPr id="323" name="直線コネクタ 322"/>
        <xdr:cNvCxnSpPr/>
      </xdr:nvCxnSpPr>
      <xdr:spPr>
        <a:xfrm>
          <a:off x="14401800" y="10362671"/>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110807</xdr:rowOff>
    </xdr:from>
    <xdr:to>
      <xdr:col>22</xdr:col>
      <xdr:colOff>254000</xdr:colOff>
      <xdr:row>62</xdr:row>
      <xdr:rowOff>40957</xdr:rowOff>
    </xdr:to>
    <xdr:sp macro="" textlink="">
      <xdr:nvSpPr>
        <xdr:cNvPr id="324" name="フローチャート : 判断 323"/>
        <xdr:cNvSpPr/>
      </xdr:nvSpPr>
      <xdr:spPr>
        <a:xfrm>
          <a:off x="15240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25734</xdr:rowOff>
    </xdr:from>
    <xdr:ext cx="762000" cy="259045"/>
    <xdr:sp macro="" textlink="">
      <xdr:nvSpPr>
        <xdr:cNvPr id="325" name="テキスト ボックス 324"/>
        <xdr:cNvSpPr txBox="1"/>
      </xdr:nvSpPr>
      <xdr:spPr>
        <a:xfrm>
          <a:off x="14909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55563</xdr:rowOff>
    </xdr:from>
    <xdr:to>
      <xdr:col>21</xdr:col>
      <xdr:colOff>0</xdr:colOff>
      <xdr:row>60</xdr:row>
      <xdr:rowOff>75671</xdr:rowOff>
    </xdr:to>
    <xdr:cxnSp macro="">
      <xdr:nvCxnSpPr>
        <xdr:cNvPr id="326" name="直線コネクタ 325"/>
        <xdr:cNvCxnSpPr/>
      </xdr:nvCxnSpPr>
      <xdr:spPr>
        <a:xfrm>
          <a:off x="13512800" y="10342563"/>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118851</xdr:rowOff>
    </xdr:from>
    <xdr:to>
      <xdr:col>21</xdr:col>
      <xdr:colOff>50800</xdr:colOff>
      <xdr:row>62</xdr:row>
      <xdr:rowOff>49001</xdr:rowOff>
    </xdr:to>
    <xdr:sp macro="" textlink="">
      <xdr:nvSpPr>
        <xdr:cNvPr id="327" name="フローチャート : 判断 326"/>
        <xdr:cNvSpPr/>
      </xdr:nvSpPr>
      <xdr:spPr>
        <a:xfrm>
          <a:off x="14351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33778</xdr:rowOff>
    </xdr:from>
    <xdr:ext cx="762000" cy="259045"/>
    <xdr:sp macro="" textlink="">
      <xdr:nvSpPr>
        <xdr:cNvPr id="328" name="テキスト ボックス 327"/>
        <xdr:cNvSpPr txBox="1"/>
      </xdr:nvSpPr>
      <xdr:spPr>
        <a:xfrm>
          <a:off x="14020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134938</xdr:rowOff>
    </xdr:from>
    <xdr:to>
      <xdr:col>19</xdr:col>
      <xdr:colOff>533400</xdr:colOff>
      <xdr:row>62</xdr:row>
      <xdr:rowOff>65088</xdr:rowOff>
    </xdr:to>
    <xdr:sp macro="" textlink="">
      <xdr:nvSpPr>
        <xdr:cNvPr id="329" name="フローチャート : 判断 328"/>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49865</xdr:rowOff>
    </xdr:from>
    <xdr:ext cx="762000" cy="259045"/>
    <xdr:sp macro="" textlink="">
      <xdr:nvSpPr>
        <xdr:cNvPr id="330" name="テキスト ボックス 329"/>
        <xdr:cNvSpPr txBox="1"/>
      </xdr:nvSpPr>
      <xdr:spPr>
        <a:xfrm>
          <a:off x="13131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53022</xdr:rowOff>
    </xdr:from>
    <xdr:to>
      <xdr:col>24</xdr:col>
      <xdr:colOff>609600</xdr:colOff>
      <xdr:row>60</xdr:row>
      <xdr:rowOff>154622</xdr:rowOff>
    </xdr:to>
    <xdr:sp macro="" textlink="">
      <xdr:nvSpPr>
        <xdr:cNvPr id="336" name="円/楕円 335"/>
        <xdr:cNvSpPr/>
      </xdr:nvSpPr>
      <xdr:spPr>
        <a:xfrm>
          <a:off x="16967200" y="1034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69549</xdr:rowOff>
    </xdr:from>
    <xdr:ext cx="762000" cy="259045"/>
    <xdr:sp macro="" textlink="">
      <xdr:nvSpPr>
        <xdr:cNvPr id="337" name="定員管理の状況該当値テキスト"/>
        <xdr:cNvSpPr txBox="1"/>
      </xdr:nvSpPr>
      <xdr:spPr>
        <a:xfrm>
          <a:off x="17106900" y="10185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34925</xdr:rowOff>
    </xdr:from>
    <xdr:to>
      <xdr:col>23</xdr:col>
      <xdr:colOff>457200</xdr:colOff>
      <xdr:row>60</xdr:row>
      <xdr:rowOff>136525</xdr:rowOff>
    </xdr:to>
    <xdr:sp macro="" textlink="">
      <xdr:nvSpPr>
        <xdr:cNvPr id="338" name="円/楕円 337"/>
        <xdr:cNvSpPr/>
      </xdr:nvSpPr>
      <xdr:spPr>
        <a:xfrm>
          <a:off x="16129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146702</xdr:rowOff>
    </xdr:from>
    <xdr:ext cx="736600" cy="259045"/>
    <xdr:sp macro="" textlink="">
      <xdr:nvSpPr>
        <xdr:cNvPr id="339" name="テキスト ボックス 338"/>
        <xdr:cNvSpPr txBox="1"/>
      </xdr:nvSpPr>
      <xdr:spPr>
        <a:xfrm>
          <a:off x="15798800" y="1009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30904</xdr:rowOff>
    </xdr:from>
    <xdr:to>
      <xdr:col>22</xdr:col>
      <xdr:colOff>254000</xdr:colOff>
      <xdr:row>60</xdr:row>
      <xdr:rowOff>132504</xdr:rowOff>
    </xdr:to>
    <xdr:sp macro="" textlink="">
      <xdr:nvSpPr>
        <xdr:cNvPr id="340" name="円/楕円 339"/>
        <xdr:cNvSpPr/>
      </xdr:nvSpPr>
      <xdr:spPr>
        <a:xfrm>
          <a:off x="152400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142681</xdr:rowOff>
    </xdr:from>
    <xdr:ext cx="762000" cy="259045"/>
    <xdr:sp macro="" textlink="">
      <xdr:nvSpPr>
        <xdr:cNvPr id="341" name="テキスト ボックス 340"/>
        <xdr:cNvSpPr txBox="1"/>
      </xdr:nvSpPr>
      <xdr:spPr>
        <a:xfrm>
          <a:off x="14909800" y="1008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5.88</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24871</xdr:rowOff>
    </xdr:from>
    <xdr:to>
      <xdr:col>21</xdr:col>
      <xdr:colOff>50800</xdr:colOff>
      <xdr:row>60</xdr:row>
      <xdr:rowOff>126471</xdr:rowOff>
    </xdr:to>
    <xdr:sp macro="" textlink="">
      <xdr:nvSpPr>
        <xdr:cNvPr id="342" name="円/楕円 341"/>
        <xdr:cNvSpPr/>
      </xdr:nvSpPr>
      <xdr:spPr>
        <a:xfrm>
          <a:off x="14351000" y="1031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136648</xdr:rowOff>
    </xdr:from>
    <xdr:ext cx="762000" cy="259045"/>
    <xdr:sp macro="" textlink="">
      <xdr:nvSpPr>
        <xdr:cNvPr id="343" name="テキスト ボックス 342"/>
        <xdr:cNvSpPr txBox="1"/>
      </xdr:nvSpPr>
      <xdr:spPr>
        <a:xfrm>
          <a:off x="14020800" y="10080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4763</xdr:rowOff>
    </xdr:from>
    <xdr:to>
      <xdr:col>19</xdr:col>
      <xdr:colOff>533400</xdr:colOff>
      <xdr:row>60</xdr:row>
      <xdr:rowOff>106363</xdr:rowOff>
    </xdr:to>
    <xdr:sp macro="" textlink="">
      <xdr:nvSpPr>
        <xdr:cNvPr id="344" name="円/楕円 343"/>
        <xdr:cNvSpPr/>
      </xdr:nvSpPr>
      <xdr:spPr>
        <a:xfrm>
          <a:off x="13462000" y="1029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116540</xdr:rowOff>
    </xdr:from>
    <xdr:ext cx="762000" cy="259045"/>
    <xdr:sp macro="" textlink="">
      <xdr:nvSpPr>
        <xdr:cNvPr id="345" name="テキスト ボックス 344"/>
        <xdr:cNvSpPr txBox="1"/>
      </xdr:nvSpPr>
      <xdr:spPr>
        <a:xfrm>
          <a:off x="13131800" y="1006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７年度までは、大型投資事業の適切な取捨選択の結果、類似団体平均を下回り、減少傾向にあったが、平成２８年度には土地開発公社が先行取得した土地について買収を行ったことなどから１．１ポイント増加した。今後とも、緊急度・住民ニーズを的確に把握した事業の選択により、起債に大きく頼ることのない財政運営に努める。</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46672</xdr:rowOff>
    </xdr:from>
    <xdr:to>
      <xdr:col>24</xdr:col>
      <xdr:colOff>558800</xdr:colOff>
      <xdr:row>43</xdr:row>
      <xdr:rowOff>155575</xdr:rowOff>
    </xdr:to>
    <xdr:cxnSp macro="">
      <xdr:nvCxnSpPr>
        <xdr:cNvPr id="370" name="直線コネクタ 369"/>
        <xdr:cNvCxnSpPr/>
      </xdr:nvCxnSpPr>
      <xdr:spPr>
        <a:xfrm flipV="1">
          <a:off x="17018000" y="6218872"/>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127652</xdr:rowOff>
    </xdr:from>
    <xdr:ext cx="762000" cy="259045"/>
    <xdr:sp macro="" textlink="">
      <xdr:nvSpPr>
        <xdr:cNvPr id="371" name="公債費負担の状況最小値テキスト"/>
        <xdr:cNvSpPr txBox="1"/>
      </xdr:nvSpPr>
      <xdr:spPr>
        <a:xfrm>
          <a:off x="17106900" y="750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24</xdr:col>
      <xdr:colOff>469900</xdr:colOff>
      <xdr:row>43</xdr:row>
      <xdr:rowOff>155575</xdr:rowOff>
    </xdr:from>
    <xdr:to>
      <xdr:col>24</xdr:col>
      <xdr:colOff>647700</xdr:colOff>
      <xdr:row>43</xdr:row>
      <xdr:rowOff>155575</xdr:rowOff>
    </xdr:to>
    <xdr:cxnSp macro="">
      <xdr:nvCxnSpPr>
        <xdr:cNvPr id="372" name="直線コネクタ 371"/>
        <xdr:cNvCxnSpPr/>
      </xdr:nvCxnSpPr>
      <xdr:spPr>
        <a:xfrm>
          <a:off x="16929100" y="752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133049</xdr:rowOff>
    </xdr:from>
    <xdr:ext cx="762000" cy="259045"/>
    <xdr:sp macro="" textlink="">
      <xdr:nvSpPr>
        <xdr:cNvPr id="373" name="公債費負担の状況最大値テキスト"/>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46672</xdr:rowOff>
    </xdr:from>
    <xdr:to>
      <xdr:col>24</xdr:col>
      <xdr:colOff>647700</xdr:colOff>
      <xdr:row>36</xdr:row>
      <xdr:rowOff>46672</xdr:rowOff>
    </xdr:to>
    <xdr:cxnSp macro="">
      <xdr:nvCxnSpPr>
        <xdr:cNvPr id="374" name="直線コネクタ 373"/>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81280</xdr:rowOff>
    </xdr:from>
    <xdr:to>
      <xdr:col>24</xdr:col>
      <xdr:colOff>558800</xdr:colOff>
      <xdr:row>39</xdr:row>
      <xdr:rowOff>147638</xdr:rowOff>
    </xdr:to>
    <xdr:cxnSp macro="">
      <xdr:nvCxnSpPr>
        <xdr:cNvPr id="375" name="直線コネクタ 374"/>
        <xdr:cNvCxnSpPr/>
      </xdr:nvCxnSpPr>
      <xdr:spPr>
        <a:xfrm>
          <a:off x="16179800" y="6767830"/>
          <a:ext cx="8382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77170</xdr:rowOff>
    </xdr:from>
    <xdr:ext cx="762000" cy="259045"/>
    <xdr:sp macro="" textlink="">
      <xdr:nvSpPr>
        <xdr:cNvPr id="376" name="公債費負担の状況平均値テキスト"/>
        <xdr:cNvSpPr txBox="1"/>
      </xdr:nvSpPr>
      <xdr:spPr>
        <a:xfrm>
          <a:off x="17106900" y="65922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60643</xdr:rowOff>
    </xdr:from>
    <xdr:to>
      <xdr:col>24</xdr:col>
      <xdr:colOff>609600</xdr:colOff>
      <xdr:row>39</xdr:row>
      <xdr:rowOff>162243</xdr:rowOff>
    </xdr:to>
    <xdr:sp macro="" textlink="">
      <xdr:nvSpPr>
        <xdr:cNvPr id="377" name="フローチャート : 判断 376"/>
        <xdr:cNvSpPr/>
      </xdr:nvSpPr>
      <xdr:spPr>
        <a:xfrm>
          <a:off x="169672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81280</xdr:rowOff>
    </xdr:from>
    <xdr:to>
      <xdr:col>23</xdr:col>
      <xdr:colOff>406400</xdr:colOff>
      <xdr:row>39</xdr:row>
      <xdr:rowOff>123507</xdr:rowOff>
    </xdr:to>
    <xdr:cxnSp macro="">
      <xdr:nvCxnSpPr>
        <xdr:cNvPr id="378" name="直線コネクタ 377"/>
        <xdr:cNvCxnSpPr/>
      </xdr:nvCxnSpPr>
      <xdr:spPr>
        <a:xfrm flipV="1">
          <a:off x="15290800" y="6767830"/>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66675</xdr:rowOff>
    </xdr:from>
    <xdr:to>
      <xdr:col>23</xdr:col>
      <xdr:colOff>457200</xdr:colOff>
      <xdr:row>39</xdr:row>
      <xdr:rowOff>168275</xdr:rowOff>
    </xdr:to>
    <xdr:sp macro="" textlink="">
      <xdr:nvSpPr>
        <xdr:cNvPr id="379" name="フローチャート : 判断 378"/>
        <xdr:cNvSpPr/>
      </xdr:nvSpPr>
      <xdr:spPr>
        <a:xfrm>
          <a:off x="16129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153052</xdr:rowOff>
    </xdr:from>
    <xdr:ext cx="736600" cy="259045"/>
    <xdr:sp macro="" textlink="">
      <xdr:nvSpPr>
        <xdr:cNvPr id="380" name="テキスト ボックス 379"/>
        <xdr:cNvSpPr txBox="1"/>
      </xdr:nvSpPr>
      <xdr:spPr>
        <a:xfrm>
          <a:off x="15798800" y="683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123507</xdr:rowOff>
    </xdr:from>
    <xdr:to>
      <xdr:col>22</xdr:col>
      <xdr:colOff>203200</xdr:colOff>
      <xdr:row>40</xdr:row>
      <xdr:rowOff>24447</xdr:rowOff>
    </xdr:to>
    <xdr:cxnSp macro="">
      <xdr:nvCxnSpPr>
        <xdr:cNvPr id="381" name="直線コネクタ 380"/>
        <xdr:cNvCxnSpPr/>
      </xdr:nvCxnSpPr>
      <xdr:spPr>
        <a:xfrm flipV="1">
          <a:off x="14401800" y="681005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3810</xdr:rowOff>
    </xdr:from>
    <xdr:to>
      <xdr:col>22</xdr:col>
      <xdr:colOff>254000</xdr:colOff>
      <xdr:row>40</xdr:row>
      <xdr:rowOff>105410</xdr:rowOff>
    </xdr:to>
    <xdr:sp macro="" textlink="">
      <xdr:nvSpPr>
        <xdr:cNvPr id="382" name="フローチャート : 判断 381"/>
        <xdr:cNvSpPr/>
      </xdr:nvSpPr>
      <xdr:spPr>
        <a:xfrm>
          <a:off x="15240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90187</xdr:rowOff>
    </xdr:from>
    <xdr:ext cx="762000" cy="259045"/>
    <xdr:sp macro="" textlink="">
      <xdr:nvSpPr>
        <xdr:cNvPr id="383" name="テキスト ボックス 382"/>
        <xdr:cNvSpPr txBox="1"/>
      </xdr:nvSpPr>
      <xdr:spPr>
        <a:xfrm>
          <a:off x="14909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24447</xdr:rowOff>
    </xdr:from>
    <xdr:to>
      <xdr:col>21</xdr:col>
      <xdr:colOff>0</xdr:colOff>
      <xdr:row>41</xdr:row>
      <xdr:rowOff>9843</xdr:rowOff>
    </xdr:to>
    <xdr:cxnSp macro="">
      <xdr:nvCxnSpPr>
        <xdr:cNvPr id="384" name="直線コネクタ 383"/>
        <xdr:cNvCxnSpPr/>
      </xdr:nvCxnSpPr>
      <xdr:spPr>
        <a:xfrm flipV="1">
          <a:off x="13512800" y="6882447"/>
          <a:ext cx="889000" cy="15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52070</xdr:rowOff>
    </xdr:from>
    <xdr:to>
      <xdr:col>21</xdr:col>
      <xdr:colOff>50800</xdr:colOff>
      <xdr:row>40</xdr:row>
      <xdr:rowOff>153670</xdr:rowOff>
    </xdr:to>
    <xdr:sp macro="" textlink="">
      <xdr:nvSpPr>
        <xdr:cNvPr id="385" name="フローチャート : 判断 384"/>
        <xdr:cNvSpPr/>
      </xdr:nvSpPr>
      <xdr:spPr>
        <a:xfrm>
          <a:off x="14351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138447</xdr:rowOff>
    </xdr:from>
    <xdr:ext cx="762000" cy="259045"/>
    <xdr:sp macro="" textlink="">
      <xdr:nvSpPr>
        <xdr:cNvPr id="386" name="テキスト ボックス 385"/>
        <xdr:cNvSpPr txBox="1"/>
      </xdr:nvSpPr>
      <xdr:spPr>
        <a:xfrm>
          <a:off x="14020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94297</xdr:rowOff>
    </xdr:from>
    <xdr:to>
      <xdr:col>19</xdr:col>
      <xdr:colOff>533400</xdr:colOff>
      <xdr:row>41</xdr:row>
      <xdr:rowOff>24447</xdr:rowOff>
    </xdr:to>
    <xdr:sp macro="" textlink="">
      <xdr:nvSpPr>
        <xdr:cNvPr id="387" name="フローチャート : 判断 386"/>
        <xdr:cNvSpPr/>
      </xdr:nvSpPr>
      <xdr:spPr>
        <a:xfrm>
          <a:off x="13462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34624</xdr:rowOff>
    </xdr:from>
    <xdr:ext cx="762000" cy="259045"/>
    <xdr:sp macro="" textlink="">
      <xdr:nvSpPr>
        <xdr:cNvPr id="388" name="テキスト ボックス 387"/>
        <xdr:cNvSpPr txBox="1"/>
      </xdr:nvSpPr>
      <xdr:spPr>
        <a:xfrm>
          <a:off x="13131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96838</xdr:rowOff>
    </xdr:from>
    <xdr:to>
      <xdr:col>24</xdr:col>
      <xdr:colOff>609600</xdr:colOff>
      <xdr:row>40</xdr:row>
      <xdr:rowOff>26988</xdr:rowOff>
    </xdr:to>
    <xdr:sp macro="" textlink="">
      <xdr:nvSpPr>
        <xdr:cNvPr id="394" name="円/楕円 393"/>
        <xdr:cNvSpPr/>
      </xdr:nvSpPr>
      <xdr:spPr>
        <a:xfrm>
          <a:off x="16967200" y="678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68915</xdr:rowOff>
    </xdr:from>
    <xdr:ext cx="762000" cy="259045"/>
    <xdr:sp macro="" textlink="">
      <xdr:nvSpPr>
        <xdr:cNvPr id="395" name="公債費負担の状況該当値テキスト"/>
        <xdr:cNvSpPr txBox="1"/>
      </xdr:nvSpPr>
      <xdr:spPr>
        <a:xfrm>
          <a:off x="17106900" y="675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30480</xdr:rowOff>
    </xdr:from>
    <xdr:to>
      <xdr:col>23</xdr:col>
      <xdr:colOff>457200</xdr:colOff>
      <xdr:row>39</xdr:row>
      <xdr:rowOff>132080</xdr:rowOff>
    </xdr:to>
    <xdr:sp macro="" textlink="">
      <xdr:nvSpPr>
        <xdr:cNvPr id="396" name="円/楕円 395"/>
        <xdr:cNvSpPr/>
      </xdr:nvSpPr>
      <xdr:spPr>
        <a:xfrm>
          <a:off x="16129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142257</xdr:rowOff>
    </xdr:from>
    <xdr:ext cx="736600" cy="259045"/>
    <xdr:sp macro="" textlink="">
      <xdr:nvSpPr>
        <xdr:cNvPr id="397" name="テキスト ボックス 396"/>
        <xdr:cNvSpPr txBox="1"/>
      </xdr:nvSpPr>
      <xdr:spPr>
        <a:xfrm>
          <a:off x="15798800" y="648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72707</xdr:rowOff>
    </xdr:from>
    <xdr:to>
      <xdr:col>22</xdr:col>
      <xdr:colOff>254000</xdr:colOff>
      <xdr:row>40</xdr:row>
      <xdr:rowOff>2857</xdr:rowOff>
    </xdr:to>
    <xdr:sp macro="" textlink="">
      <xdr:nvSpPr>
        <xdr:cNvPr id="398" name="円/楕円 397"/>
        <xdr:cNvSpPr/>
      </xdr:nvSpPr>
      <xdr:spPr>
        <a:xfrm>
          <a:off x="15240000" y="675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13034</xdr:rowOff>
    </xdr:from>
    <xdr:ext cx="762000" cy="259045"/>
    <xdr:sp macro="" textlink="">
      <xdr:nvSpPr>
        <xdr:cNvPr id="399" name="テキスト ボックス 398"/>
        <xdr:cNvSpPr txBox="1"/>
      </xdr:nvSpPr>
      <xdr:spPr>
        <a:xfrm>
          <a:off x="14909800" y="652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145097</xdr:rowOff>
    </xdr:from>
    <xdr:to>
      <xdr:col>21</xdr:col>
      <xdr:colOff>50800</xdr:colOff>
      <xdr:row>40</xdr:row>
      <xdr:rowOff>75247</xdr:rowOff>
    </xdr:to>
    <xdr:sp macro="" textlink="">
      <xdr:nvSpPr>
        <xdr:cNvPr id="400" name="円/楕円 399"/>
        <xdr:cNvSpPr/>
      </xdr:nvSpPr>
      <xdr:spPr>
        <a:xfrm>
          <a:off x="14351000" y="683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85424</xdr:rowOff>
    </xdr:from>
    <xdr:ext cx="762000" cy="259045"/>
    <xdr:sp macro="" textlink="">
      <xdr:nvSpPr>
        <xdr:cNvPr id="401" name="テキスト ボックス 400"/>
        <xdr:cNvSpPr txBox="1"/>
      </xdr:nvSpPr>
      <xdr:spPr>
        <a:xfrm>
          <a:off x="14020800" y="6600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130493</xdr:rowOff>
    </xdr:from>
    <xdr:to>
      <xdr:col>19</xdr:col>
      <xdr:colOff>533400</xdr:colOff>
      <xdr:row>41</xdr:row>
      <xdr:rowOff>60643</xdr:rowOff>
    </xdr:to>
    <xdr:sp macro="" textlink="">
      <xdr:nvSpPr>
        <xdr:cNvPr id="402" name="円/楕円 401"/>
        <xdr:cNvSpPr/>
      </xdr:nvSpPr>
      <xdr:spPr>
        <a:xfrm>
          <a:off x="13462000" y="698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45420</xdr:rowOff>
    </xdr:from>
    <xdr:ext cx="762000" cy="259045"/>
    <xdr:sp macro="" textlink="">
      <xdr:nvSpPr>
        <xdr:cNvPr id="403" name="テキスト ボックス 402"/>
        <xdr:cNvSpPr txBox="1"/>
      </xdr:nvSpPr>
      <xdr:spPr>
        <a:xfrm>
          <a:off x="13131800" y="707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７年度に至るまで毎年度比率を下げ、平成２７年度からは将来負担比率が生じていない。主な要因としては、計画的な地方債発行額の抑制及び大規模事業の財源とした既発行地方債の償還終了等による地方債現在高の減、生涯学習施設の建設に備えた特定目的基金積立による充当可能基金の増が挙げられる。しかしながら、平成２９年度からは生涯学習センターの建設に伴う特定目的基金の取り崩し及び多額の地方債発行を予定しており、今後将来負担比率の大きな増加が見込まれるため、交付税算入率の高い地方債を優先的に活用する等、財政の健全化に努める。</a:t>
          </a: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34502</xdr:rowOff>
    </xdr:to>
    <xdr:cxnSp macro="">
      <xdr:nvCxnSpPr>
        <xdr:cNvPr id="432" name="直線コネクタ 431"/>
        <xdr:cNvCxnSpPr/>
      </xdr:nvCxnSpPr>
      <xdr:spPr>
        <a:xfrm flipV="1">
          <a:off x="17018000" y="2370667"/>
          <a:ext cx="0" cy="1435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6579</xdr:rowOff>
    </xdr:from>
    <xdr:ext cx="762000" cy="259045"/>
    <xdr:sp macro="" textlink="">
      <xdr:nvSpPr>
        <xdr:cNvPr id="433" name="将来負担の状況最小値テキスト"/>
        <xdr:cNvSpPr txBox="1"/>
      </xdr:nvSpPr>
      <xdr:spPr>
        <a:xfrm>
          <a:off x="17106900" y="3778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178.5</a:t>
          </a:r>
          <a:endParaRPr kumimoji="1" lang="ja-JP" altLang="en-US" sz="1000" b="1">
            <a:latin typeface="ＭＳ Ｐゴシック"/>
          </a:endParaRPr>
        </a:p>
      </xdr:txBody>
    </xdr:sp>
    <xdr:clientData/>
  </xdr:oneCellAnchor>
  <xdr:twoCellAnchor>
    <xdr:from>
      <xdr:col>24</xdr:col>
      <xdr:colOff>469900</xdr:colOff>
      <xdr:row>22</xdr:row>
      <xdr:rowOff>34502</xdr:rowOff>
    </xdr:from>
    <xdr:to>
      <xdr:col>24</xdr:col>
      <xdr:colOff>647700</xdr:colOff>
      <xdr:row>22</xdr:row>
      <xdr:rowOff>34502</xdr:rowOff>
    </xdr:to>
    <xdr:cxnSp macro="">
      <xdr:nvCxnSpPr>
        <xdr:cNvPr id="434" name="直線コネクタ 433"/>
        <xdr:cNvCxnSpPr/>
      </xdr:nvCxnSpPr>
      <xdr:spPr>
        <a:xfrm>
          <a:off x="16929100" y="3806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13</xdr:row>
      <xdr:rowOff>169164</xdr:rowOff>
    </xdr:from>
    <xdr:to>
      <xdr:col>22</xdr:col>
      <xdr:colOff>203200</xdr:colOff>
      <xdr:row>14</xdr:row>
      <xdr:rowOff>43561</xdr:rowOff>
    </xdr:to>
    <xdr:cxnSp macro="">
      <xdr:nvCxnSpPr>
        <xdr:cNvPr id="437" name="直線コネクタ 436"/>
        <xdr:cNvCxnSpPr/>
      </xdr:nvCxnSpPr>
      <xdr:spPr>
        <a:xfrm flipV="1">
          <a:off x="14401800" y="2398014"/>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4123</xdr:rowOff>
    </xdr:from>
    <xdr:ext cx="762000" cy="259045"/>
    <xdr:sp macro="" textlink="">
      <xdr:nvSpPr>
        <xdr:cNvPr id="438" name="将来負担の状況平均値テキスト"/>
        <xdr:cNvSpPr txBox="1"/>
      </xdr:nvSpPr>
      <xdr:spPr>
        <a:xfrm>
          <a:off x="17106900" y="25758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32046</xdr:rowOff>
    </xdr:from>
    <xdr:to>
      <xdr:col>24</xdr:col>
      <xdr:colOff>609600</xdr:colOff>
      <xdr:row>15</xdr:row>
      <xdr:rowOff>133646</xdr:rowOff>
    </xdr:to>
    <xdr:sp macro="" textlink="">
      <xdr:nvSpPr>
        <xdr:cNvPr id="439" name="フローチャート : 判断 438"/>
        <xdr:cNvSpPr/>
      </xdr:nvSpPr>
      <xdr:spPr>
        <a:xfrm>
          <a:off x="169672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14</xdr:row>
      <xdr:rowOff>43561</xdr:rowOff>
    </xdr:from>
    <xdr:to>
      <xdr:col>21</xdr:col>
      <xdr:colOff>0</xdr:colOff>
      <xdr:row>15</xdr:row>
      <xdr:rowOff>0</xdr:rowOff>
    </xdr:to>
    <xdr:cxnSp macro="">
      <xdr:nvCxnSpPr>
        <xdr:cNvPr id="440" name="直線コネクタ 439"/>
        <xdr:cNvCxnSpPr/>
      </xdr:nvCxnSpPr>
      <xdr:spPr>
        <a:xfrm flipV="1">
          <a:off x="13512800" y="2443861"/>
          <a:ext cx="889000" cy="1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18373</xdr:rowOff>
    </xdr:from>
    <xdr:to>
      <xdr:col>23</xdr:col>
      <xdr:colOff>457200</xdr:colOff>
      <xdr:row>15</xdr:row>
      <xdr:rowOff>119973</xdr:rowOff>
    </xdr:to>
    <xdr:sp macro="" textlink="">
      <xdr:nvSpPr>
        <xdr:cNvPr id="441" name="フローチャート : 判断 440"/>
        <xdr:cNvSpPr/>
      </xdr:nvSpPr>
      <xdr:spPr>
        <a:xfrm>
          <a:off x="161290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130150</xdr:rowOff>
    </xdr:from>
    <xdr:ext cx="736600" cy="259045"/>
    <xdr:sp macro="" textlink="">
      <xdr:nvSpPr>
        <xdr:cNvPr id="442" name="テキスト ボックス 441"/>
        <xdr:cNvSpPr txBox="1"/>
      </xdr:nvSpPr>
      <xdr:spPr>
        <a:xfrm>
          <a:off x="15798800" y="2359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33.6</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117306</xdr:rowOff>
    </xdr:from>
    <xdr:to>
      <xdr:col>22</xdr:col>
      <xdr:colOff>254000</xdr:colOff>
      <xdr:row>16</xdr:row>
      <xdr:rowOff>47456</xdr:rowOff>
    </xdr:to>
    <xdr:sp macro="" textlink="">
      <xdr:nvSpPr>
        <xdr:cNvPr id="443" name="フローチャート : 判断 442"/>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32233</xdr:rowOff>
    </xdr:from>
    <xdr:ext cx="762000" cy="259045"/>
    <xdr:sp macro="" textlink="">
      <xdr:nvSpPr>
        <xdr:cNvPr id="444" name="テキスト ボックス 443"/>
        <xdr:cNvSpPr txBox="1"/>
      </xdr:nvSpPr>
      <xdr:spPr>
        <a:xfrm>
          <a:off x="14909800" y="277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152696</xdr:rowOff>
    </xdr:from>
    <xdr:to>
      <xdr:col>21</xdr:col>
      <xdr:colOff>50800</xdr:colOff>
      <xdr:row>16</xdr:row>
      <xdr:rowOff>82846</xdr:rowOff>
    </xdr:to>
    <xdr:sp macro="" textlink="">
      <xdr:nvSpPr>
        <xdr:cNvPr id="445" name="フローチャート : 判断 444"/>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67623</xdr:rowOff>
    </xdr:from>
    <xdr:ext cx="762000" cy="259045"/>
    <xdr:sp macro="" textlink="">
      <xdr:nvSpPr>
        <xdr:cNvPr id="446" name="テキスト ボックス 445"/>
        <xdr:cNvSpPr txBox="1"/>
      </xdr:nvSpPr>
      <xdr:spPr>
        <a:xfrm>
          <a:off x="14020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47" name="フローチャート : 判断 446"/>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131166</xdr:rowOff>
    </xdr:from>
    <xdr:ext cx="762000" cy="259045"/>
    <xdr:sp macro="" textlink="">
      <xdr:nvSpPr>
        <xdr:cNvPr id="448" name="テキスト ボックス 447"/>
        <xdr:cNvSpPr txBox="1"/>
      </xdr:nvSpPr>
      <xdr:spPr>
        <a:xfrm>
          <a:off x="13131800" y="287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152400</xdr:colOff>
      <xdr:row>13</xdr:row>
      <xdr:rowOff>118364</xdr:rowOff>
    </xdr:from>
    <xdr:to>
      <xdr:col>22</xdr:col>
      <xdr:colOff>254000</xdr:colOff>
      <xdr:row>14</xdr:row>
      <xdr:rowOff>48514</xdr:rowOff>
    </xdr:to>
    <xdr:sp macro="" textlink="">
      <xdr:nvSpPr>
        <xdr:cNvPr id="454" name="円/楕円 453"/>
        <xdr:cNvSpPr/>
      </xdr:nvSpPr>
      <xdr:spPr>
        <a:xfrm>
          <a:off x="15240000" y="234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58691</xdr:rowOff>
    </xdr:from>
    <xdr:ext cx="762000" cy="259045"/>
    <xdr:sp macro="" textlink="">
      <xdr:nvSpPr>
        <xdr:cNvPr id="455" name="テキスト ボックス 454"/>
        <xdr:cNvSpPr txBox="1"/>
      </xdr:nvSpPr>
      <xdr:spPr>
        <a:xfrm>
          <a:off x="14909800" y="2116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20</xdr:col>
      <xdr:colOff>635000</xdr:colOff>
      <xdr:row>13</xdr:row>
      <xdr:rowOff>164211</xdr:rowOff>
    </xdr:from>
    <xdr:to>
      <xdr:col>21</xdr:col>
      <xdr:colOff>50800</xdr:colOff>
      <xdr:row>14</xdr:row>
      <xdr:rowOff>94361</xdr:rowOff>
    </xdr:to>
    <xdr:sp macro="" textlink="">
      <xdr:nvSpPr>
        <xdr:cNvPr id="456" name="円/楕円 455"/>
        <xdr:cNvSpPr/>
      </xdr:nvSpPr>
      <xdr:spPr>
        <a:xfrm>
          <a:off x="14351000" y="239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104538</xdr:rowOff>
    </xdr:from>
    <xdr:ext cx="762000" cy="259045"/>
    <xdr:sp macro="" textlink="">
      <xdr:nvSpPr>
        <xdr:cNvPr id="457" name="テキスト ボックス 456"/>
        <xdr:cNvSpPr txBox="1"/>
      </xdr:nvSpPr>
      <xdr:spPr>
        <a:xfrm>
          <a:off x="14020800" y="216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120650</xdr:rowOff>
    </xdr:from>
    <xdr:to>
      <xdr:col>19</xdr:col>
      <xdr:colOff>533400</xdr:colOff>
      <xdr:row>15</xdr:row>
      <xdr:rowOff>50800</xdr:rowOff>
    </xdr:to>
    <xdr:sp macro="" textlink="">
      <xdr:nvSpPr>
        <xdr:cNvPr id="458" name="円/楕円 457"/>
        <xdr:cNvSpPr/>
      </xdr:nvSpPr>
      <xdr:spPr>
        <a:xfrm>
          <a:off x="13462000" y="252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60977</xdr:rowOff>
    </xdr:from>
    <xdr:ext cx="762000" cy="259045"/>
    <xdr:sp macro="" textlink="">
      <xdr:nvSpPr>
        <xdr:cNvPr id="459" name="テキスト ボックス 458"/>
        <xdr:cNvSpPr txBox="1"/>
      </xdr:nvSpPr>
      <xdr:spPr>
        <a:xfrm>
          <a:off x="13131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埼玉県白岡市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52,257
51,881
24.92
14,810,539
14,125,903
557,799
9,627,776
11,372,032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に係る経常収支比率は、平成２５年度決算より類似団体平均より低くなったところであるが、要因としてはゴミ処理業務、火葬業務を一部事務組合で行っていたことに加え、新たに消防業務を一部事務組合で行うこととなったためである。一部事務組合の人件費に充てる負担金を合計した場合には、類似団体平均を上回ることとなることから、今後は負担金として支出する分も含めた人件費関係経費全体について抑制する必要があ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102507</xdr:rowOff>
    </xdr:from>
    <xdr:to>
      <xdr:col>7</xdr:col>
      <xdr:colOff>15875</xdr:colOff>
      <xdr:row>41</xdr:row>
      <xdr:rowOff>4535</xdr:rowOff>
    </xdr:to>
    <xdr:cxnSp macro="">
      <xdr:nvCxnSpPr>
        <xdr:cNvPr id="63" name="直線コネクタ 62"/>
        <xdr:cNvCxnSpPr/>
      </xdr:nvCxnSpPr>
      <xdr:spPr>
        <a:xfrm flipV="1">
          <a:off x="4826000" y="5760357"/>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148062</xdr:rowOff>
    </xdr:from>
    <xdr:ext cx="762000" cy="259045"/>
    <xdr:sp macro="" textlink="">
      <xdr:nvSpPr>
        <xdr:cNvPr id="64" name="人件費最小値テキスト"/>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37.0</a:t>
          </a:r>
          <a:endParaRPr kumimoji="1" lang="ja-JP" altLang="en-US" sz="1000" b="1">
            <a:latin typeface="ＭＳ Ｐゴシック"/>
          </a:endParaRPr>
        </a:p>
      </xdr:txBody>
    </xdr:sp>
    <xdr:clientData/>
  </xdr:oneCellAnchor>
  <xdr:twoCellAnchor>
    <xdr:from>
      <xdr:col>6</xdr:col>
      <xdr:colOff>612775</xdr:colOff>
      <xdr:row>41</xdr:row>
      <xdr:rowOff>4535</xdr:rowOff>
    </xdr:from>
    <xdr:to>
      <xdr:col>7</xdr:col>
      <xdr:colOff>104775</xdr:colOff>
      <xdr:row>41</xdr:row>
      <xdr:rowOff>4535</xdr:rowOff>
    </xdr:to>
    <xdr:cxnSp macro="">
      <xdr:nvCxnSpPr>
        <xdr:cNvPr id="65" name="直線コネクタ 64"/>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17434</xdr:rowOff>
    </xdr:from>
    <xdr:ext cx="762000" cy="259045"/>
    <xdr:sp macro="" textlink="">
      <xdr:nvSpPr>
        <xdr:cNvPr id="66" name="人件費最大値テキスト"/>
        <xdr:cNvSpPr txBox="1"/>
      </xdr:nvSpPr>
      <xdr:spPr>
        <a:xfrm>
          <a:off x="4914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6</xdr:col>
      <xdr:colOff>612775</xdr:colOff>
      <xdr:row>33</xdr:row>
      <xdr:rowOff>102507</xdr:rowOff>
    </xdr:from>
    <xdr:to>
      <xdr:col>7</xdr:col>
      <xdr:colOff>104775</xdr:colOff>
      <xdr:row>33</xdr:row>
      <xdr:rowOff>102507</xdr:rowOff>
    </xdr:to>
    <xdr:cxnSp macro="">
      <xdr:nvCxnSpPr>
        <xdr:cNvPr id="67" name="直線コネクタ 66"/>
        <xdr:cNvCxnSpPr/>
      </xdr:nvCxnSpPr>
      <xdr:spPr>
        <a:xfrm>
          <a:off x="4737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53522</xdr:rowOff>
    </xdr:from>
    <xdr:to>
      <xdr:col>7</xdr:col>
      <xdr:colOff>15875</xdr:colOff>
      <xdr:row>35</xdr:row>
      <xdr:rowOff>60053</xdr:rowOff>
    </xdr:to>
    <xdr:cxnSp macro="">
      <xdr:nvCxnSpPr>
        <xdr:cNvPr id="68" name="直線コネクタ 67"/>
        <xdr:cNvCxnSpPr/>
      </xdr:nvCxnSpPr>
      <xdr:spPr>
        <a:xfrm>
          <a:off x="3987800" y="6054272"/>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118490</xdr:rowOff>
    </xdr:from>
    <xdr:ext cx="762000" cy="259045"/>
    <xdr:sp macro="" textlink="">
      <xdr:nvSpPr>
        <xdr:cNvPr id="69" name="人件費平均値テキスト"/>
        <xdr:cNvSpPr txBox="1"/>
      </xdr:nvSpPr>
      <xdr:spPr>
        <a:xfrm>
          <a:off x="4914900" y="6119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146413</xdr:rowOff>
    </xdr:from>
    <xdr:to>
      <xdr:col>7</xdr:col>
      <xdr:colOff>66675</xdr:colOff>
      <xdr:row>36</xdr:row>
      <xdr:rowOff>76563</xdr:rowOff>
    </xdr:to>
    <xdr:sp macro="" textlink="">
      <xdr:nvSpPr>
        <xdr:cNvPr id="70" name="フローチャート : 判断 69"/>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40458</xdr:rowOff>
    </xdr:from>
    <xdr:to>
      <xdr:col>5</xdr:col>
      <xdr:colOff>549275</xdr:colOff>
      <xdr:row>35</xdr:row>
      <xdr:rowOff>53522</xdr:rowOff>
    </xdr:to>
    <xdr:cxnSp macro="">
      <xdr:nvCxnSpPr>
        <xdr:cNvPr id="71" name="直線コネクタ 70"/>
        <xdr:cNvCxnSpPr/>
      </xdr:nvCxnSpPr>
      <xdr:spPr>
        <a:xfrm>
          <a:off x="3098800" y="6041208"/>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2" name="フローチャート : 判断 71"/>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48277</xdr:rowOff>
    </xdr:from>
    <xdr:ext cx="736600" cy="259045"/>
    <xdr:sp macro="" textlink="">
      <xdr:nvSpPr>
        <xdr:cNvPr id="73" name="テキスト ボックス 72"/>
        <xdr:cNvSpPr txBox="1"/>
      </xdr:nvSpPr>
      <xdr:spPr>
        <a:xfrm>
          <a:off x="3606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1270</xdr:rowOff>
    </xdr:from>
    <xdr:to>
      <xdr:col>4</xdr:col>
      <xdr:colOff>346075</xdr:colOff>
      <xdr:row>35</xdr:row>
      <xdr:rowOff>40458</xdr:rowOff>
    </xdr:to>
    <xdr:cxnSp macro="">
      <xdr:nvCxnSpPr>
        <xdr:cNvPr id="74" name="直線コネクタ 73"/>
        <xdr:cNvCxnSpPr/>
      </xdr:nvCxnSpPr>
      <xdr:spPr>
        <a:xfrm>
          <a:off x="2209800" y="600202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146413</xdr:rowOff>
    </xdr:from>
    <xdr:to>
      <xdr:col>4</xdr:col>
      <xdr:colOff>396875</xdr:colOff>
      <xdr:row>36</xdr:row>
      <xdr:rowOff>76563</xdr:rowOff>
    </xdr:to>
    <xdr:sp macro="" textlink="">
      <xdr:nvSpPr>
        <xdr:cNvPr id="75" name="フローチャート : 判断 74"/>
        <xdr:cNvSpPr/>
      </xdr:nvSpPr>
      <xdr:spPr>
        <a:xfrm>
          <a:off x="3048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61340</xdr:rowOff>
    </xdr:from>
    <xdr:ext cx="762000" cy="259045"/>
    <xdr:sp macro="" textlink="">
      <xdr:nvSpPr>
        <xdr:cNvPr id="76" name="テキスト ボックス 75"/>
        <xdr:cNvSpPr txBox="1"/>
      </xdr:nvSpPr>
      <xdr:spPr>
        <a:xfrm>
          <a:off x="2717800" y="6233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1270</xdr:rowOff>
    </xdr:from>
    <xdr:to>
      <xdr:col>3</xdr:col>
      <xdr:colOff>142875</xdr:colOff>
      <xdr:row>37</xdr:row>
      <xdr:rowOff>102507</xdr:rowOff>
    </xdr:to>
    <xdr:cxnSp macro="">
      <xdr:nvCxnSpPr>
        <xdr:cNvPr id="77" name="直線コネクタ 76"/>
        <xdr:cNvCxnSpPr/>
      </xdr:nvCxnSpPr>
      <xdr:spPr>
        <a:xfrm flipV="1">
          <a:off x="1320800" y="6002020"/>
          <a:ext cx="889000" cy="44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139881</xdr:rowOff>
    </xdr:from>
    <xdr:to>
      <xdr:col>3</xdr:col>
      <xdr:colOff>193675</xdr:colOff>
      <xdr:row>36</xdr:row>
      <xdr:rowOff>70031</xdr:rowOff>
    </xdr:to>
    <xdr:sp macro="" textlink="">
      <xdr:nvSpPr>
        <xdr:cNvPr id="78" name="フローチャート : 判断 77"/>
        <xdr:cNvSpPr/>
      </xdr:nvSpPr>
      <xdr:spPr>
        <a:xfrm>
          <a:off x="2159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54808</xdr:rowOff>
    </xdr:from>
    <xdr:ext cx="762000" cy="259045"/>
    <xdr:sp macro="" textlink="">
      <xdr:nvSpPr>
        <xdr:cNvPr id="79" name="テキスト ボックス 78"/>
        <xdr:cNvSpPr txBox="1"/>
      </xdr:nvSpPr>
      <xdr:spPr>
        <a:xfrm>
          <a:off x="1828800" y="6227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27214</xdr:rowOff>
    </xdr:from>
    <xdr:to>
      <xdr:col>1</xdr:col>
      <xdr:colOff>676275</xdr:colOff>
      <xdr:row>36</xdr:row>
      <xdr:rowOff>128814</xdr:rowOff>
    </xdr:to>
    <xdr:sp macro="" textlink="">
      <xdr:nvSpPr>
        <xdr:cNvPr id="80" name="フローチャート : 判断 79"/>
        <xdr:cNvSpPr/>
      </xdr:nvSpPr>
      <xdr:spPr>
        <a:xfrm>
          <a:off x="1270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138991</xdr:rowOff>
    </xdr:from>
    <xdr:ext cx="762000" cy="259045"/>
    <xdr:sp macro="" textlink="">
      <xdr:nvSpPr>
        <xdr:cNvPr id="81" name="テキスト ボックス 80"/>
        <xdr:cNvSpPr txBox="1"/>
      </xdr:nvSpPr>
      <xdr:spPr>
        <a:xfrm>
          <a:off x="939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9253</xdr:rowOff>
    </xdr:from>
    <xdr:to>
      <xdr:col>7</xdr:col>
      <xdr:colOff>66675</xdr:colOff>
      <xdr:row>35</xdr:row>
      <xdr:rowOff>110853</xdr:rowOff>
    </xdr:to>
    <xdr:sp macro="" textlink="">
      <xdr:nvSpPr>
        <xdr:cNvPr id="87" name="円/楕円 86"/>
        <xdr:cNvSpPr/>
      </xdr:nvSpPr>
      <xdr:spPr>
        <a:xfrm>
          <a:off x="4775200" y="601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25780</xdr:rowOff>
    </xdr:from>
    <xdr:ext cx="762000" cy="259045"/>
    <xdr:sp macro="" textlink="">
      <xdr:nvSpPr>
        <xdr:cNvPr id="88" name="人件費該当値テキスト"/>
        <xdr:cNvSpPr txBox="1"/>
      </xdr:nvSpPr>
      <xdr:spPr>
        <a:xfrm>
          <a:off x="4914900" y="5855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2722</xdr:rowOff>
    </xdr:from>
    <xdr:to>
      <xdr:col>5</xdr:col>
      <xdr:colOff>600075</xdr:colOff>
      <xdr:row>35</xdr:row>
      <xdr:rowOff>104322</xdr:rowOff>
    </xdr:to>
    <xdr:sp macro="" textlink="">
      <xdr:nvSpPr>
        <xdr:cNvPr id="89" name="円/楕円 88"/>
        <xdr:cNvSpPr/>
      </xdr:nvSpPr>
      <xdr:spPr>
        <a:xfrm>
          <a:off x="3937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114499</xdr:rowOff>
    </xdr:from>
    <xdr:ext cx="736600" cy="259045"/>
    <xdr:sp macro="" textlink="">
      <xdr:nvSpPr>
        <xdr:cNvPr id="90" name="テキスト ボックス 89"/>
        <xdr:cNvSpPr txBox="1"/>
      </xdr:nvSpPr>
      <xdr:spPr>
        <a:xfrm>
          <a:off x="3606800" y="5772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161108</xdr:rowOff>
    </xdr:from>
    <xdr:to>
      <xdr:col>4</xdr:col>
      <xdr:colOff>396875</xdr:colOff>
      <xdr:row>35</xdr:row>
      <xdr:rowOff>91258</xdr:rowOff>
    </xdr:to>
    <xdr:sp macro="" textlink="">
      <xdr:nvSpPr>
        <xdr:cNvPr id="91" name="円/楕円 90"/>
        <xdr:cNvSpPr/>
      </xdr:nvSpPr>
      <xdr:spPr>
        <a:xfrm>
          <a:off x="3048000" y="599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101435</xdr:rowOff>
    </xdr:from>
    <xdr:ext cx="762000" cy="259045"/>
    <xdr:sp macro="" textlink="">
      <xdr:nvSpPr>
        <xdr:cNvPr id="92" name="テキスト ボックス 91"/>
        <xdr:cNvSpPr txBox="1"/>
      </xdr:nvSpPr>
      <xdr:spPr>
        <a:xfrm>
          <a:off x="2717800" y="575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121920</xdr:rowOff>
    </xdr:from>
    <xdr:to>
      <xdr:col>3</xdr:col>
      <xdr:colOff>193675</xdr:colOff>
      <xdr:row>35</xdr:row>
      <xdr:rowOff>52070</xdr:rowOff>
    </xdr:to>
    <xdr:sp macro="" textlink="">
      <xdr:nvSpPr>
        <xdr:cNvPr id="93" name="円/楕円 92"/>
        <xdr:cNvSpPr/>
      </xdr:nvSpPr>
      <xdr:spPr>
        <a:xfrm>
          <a:off x="2159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62247</xdr:rowOff>
    </xdr:from>
    <xdr:ext cx="762000" cy="259045"/>
    <xdr:sp macro="" textlink="">
      <xdr:nvSpPr>
        <xdr:cNvPr id="94" name="テキスト ボックス 93"/>
        <xdr:cNvSpPr txBox="1"/>
      </xdr:nvSpPr>
      <xdr:spPr>
        <a:xfrm>
          <a:off x="1828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51707</xdr:rowOff>
    </xdr:from>
    <xdr:to>
      <xdr:col>1</xdr:col>
      <xdr:colOff>676275</xdr:colOff>
      <xdr:row>37</xdr:row>
      <xdr:rowOff>153307</xdr:rowOff>
    </xdr:to>
    <xdr:sp macro="" textlink="">
      <xdr:nvSpPr>
        <xdr:cNvPr id="95" name="円/楕円 94"/>
        <xdr:cNvSpPr/>
      </xdr:nvSpPr>
      <xdr:spPr>
        <a:xfrm>
          <a:off x="1270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138084</xdr:rowOff>
    </xdr:from>
    <xdr:ext cx="762000" cy="259045"/>
    <xdr:sp macro="" textlink="">
      <xdr:nvSpPr>
        <xdr:cNvPr id="96" name="テキスト ボックス 95"/>
        <xdr:cNvSpPr txBox="1"/>
      </xdr:nvSpPr>
      <xdr:spPr>
        <a:xfrm>
          <a:off x="939800" y="648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係る経常収支比率は前年度比０．４ポイント増加している。現在、施設の維持管理業務の大部分を民間事業者等への業務委託や指定管理としていることによるものである。平成３０年度からは学童保育所の運営業務を指定管理とする予定である等、今後も効率的な行政運営を図るため、民間事業者への業務委託の推進、指定管理者制度導入施設の拡大を進めていく。</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122428</xdr:rowOff>
    </xdr:from>
    <xdr:to>
      <xdr:col>24</xdr:col>
      <xdr:colOff>31750</xdr:colOff>
      <xdr:row>21</xdr:row>
      <xdr:rowOff>143002</xdr:rowOff>
    </xdr:to>
    <xdr:cxnSp macro="">
      <xdr:nvCxnSpPr>
        <xdr:cNvPr id="122" name="直線コネクタ 121"/>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115079</xdr:rowOff>
    </xdr:from>
    <xdr:ext cx="762000" cy="259045"/>
    <xdr:sp macro="" textlink="">
      <xdr:nvSpPr>
        <xdr:cNvPr id="123" name="物件費最小値テキスト"/>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23</xdr:col>
      <xdr:colOff>628650</xdr:colOff>
      <xdr:row>21</xdr:row>
      <xdr:rowOff>143002</xdr:rowOff>
    </xdr:from>
    <xdr:to>
      <xdr:col>24</xdr:col>
      <xdr:colOff>120650</xdr:colOff>
      <xdr:row>21</xdr:row>
      <xdr:rowOff>143002</xdr:rowOff>
    </xdr:to>
    <xdr:cxnSp macro="">
      <xdr:nvCxnSpPr>
        <xdr:cNvPr id="124" name="直線コネクタ 123"/>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37355</xdr:rowOff>
    </xdr:from>
    <xdr:ext cx="762000" cy="259045"/>
    <xdr:sp macro="" textlink="">
      <xdr:nvSpPr>
        <xdr:cNvPr id="125" name="物件費最大値テキスト"/>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23</xdr:col>
      <xdr:colOff>628650</xdr:colOff>
      <xdr:row>12</xdr:row>
      <xdr:rowOff>122428</xdr:rowOff>
    </xdr:from>
    <xdr:to>
      <xdr:col>24</xdr:col>
      <xdr:colOff>120650</xdr:colOff>
      <xdr:row>12</xdr:row>
      <xdr:rowOff>122428</xdr:rowOff>
    </xdr:to>
    <xdr:cxnSp macro="">
      <xdr:nvCxnSpPr>
        <xdr:cNvPr id="126" name="直線コネクタ 125"/>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3556</xdr:rowOff>
    </xdr:from>
    <xdr:to>
      <xdr:col>24</xdr:col>
      <xdr:colOff>31750</xdr:colOff>
      <xdr:row>16</xdr:row>
      <xdr:rowOff>40132</xdr:rowOff>
    </xdr:to>
    <xdr:cxnSp macro="">
      <xdr:nvCxnSpPr>
        <xdr:cNvPr id="127" name="直線コネクタ 126"/>
        <xdr:cNvCxnSpPr/>
      </xdr:nvCxnSpPr>
      <xdr:spPr>
        <a:xfrm>
          <a:off x="15671800" y="274675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7129</xdr:rowOff>
    </xdr:from>
    <xdr:ext cx="762000" cy="259045"/>
    <xdr:sp macro="" textlink="">
      <xdr:nvSpPr>
        <xdr:cNvPr id="128" name="物件費平均値テキスト"/>
        <xdr:cNvSpPr txBox="1"/>
      </xdr:nvSpPr>
      <xdr:spPr>
        <a:xfrm>
          <a:off x="16598900" y="2750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35052</xdr:rowOff>
    </xdr:from>
    <xdr:to>
      <xdr:col>24</xdr:col>
      <xdr:colOff>82550</xdr:colOff>
      <xdr:row>16</xdr:row>
      <xdr:rowOff>136652</xdr:rowOff>
    </xdr:to>
    <xdr:sp macro="" textlink="">
      <xdr:nvSpPr>
        <xdr:cNvPr id="129" name="フローチャート : 判断 128"/>
        <xdr:cNvSpPr/>
      </xdr:nvSpPr>
      <xdr:spPr>
        <a:xfrm>
          <a:off x="164592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3556</xdr:rowOff>
    </xdr:from>
    <xdr:to>
      <xdr:col>22</xdr:col>
      <xdr:colOff>565150</xdr:colOff>
      <xdr:row>16</xdr:row>
      <xdr:rowOff>49276</xdr:rowOff>
    </xdr:to>
    <xdr:cxnSp macro="">
      <xdr:nvCxnSpPr>
        <xdr:cNvPr id="130" name="直線コネクタ 129"/>
        <xdr:cNvCxnSpPr/>
      </xdr:nvCxnSpPr>
      <xdr:spPr>
        <a:xfrm flipV="1">
          <a:off x="14782800" y="27467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151638</xdr:rowOff>
    </xdr:from>
    <xdr:to>
      <xdr:col>22</xdr:col>
      <xdr:colOff>615950</xdr:colOff>
      <xdr:row>16</xdr:row>
      <xdr:rowOff>81788</xdr:rowOff>
    </xdr:to>
    <xdr:sp macro="" textlink="">
      <xdr:nvSpPr>
        <xdr:cNvPr id="131" name="フローチャート : 判断 130"/>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66565</xdr:rowOff>
    </xdr:from>
    <xdr:ext cx="736600" cy="259045"/>
    <xdr:sp macro="" textlink="">
      <xdr:nvSpPr>
        <xdr:cNvPr id="132" name="テキスト ボックス 131"/>
        <xdr:cNvSpPr txBox="1"/>
      </xdr:nvSpPr>
      <xdr:spPr>
        <a:xfrm>
          <a:off x="15290800" y="280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49276</xdr:rowOff>
    </xdr:from>
    <xdr:to>
      <xdr:col>21</xdr:col>
      <xdr:colOff>361950</xdr:colOff>
      <xdr:row>16</xdr:row>
      <xdr:rowOff>49276</xdr:rowOff>
    </xdr:to>
    <xdr:cxnSp macro="">
      <xdr:nvCxnSpPr>
        <xdr:cNvPr id="133" name="直線コネクタ 132"/>
        <xdr:cNvCxnSpPr/>
      </xdr:nvCxnSpPr>
      <xdr:spPr>
        <a:xfrm>
          <a:off x="13893800" y="2792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96774</xdr:rowOff>
    </xdr:from>
    <xdr:to>
      <xdr:col>21</xdr:col>
      <xdr:colOff>412750</xdr:colOff>
      <xdr:row>16</xdr:row>
      <xdr:rowOff>26924</xdr:rowOff>
    </xdr:to>
    <xdr:sp macro="" textlink="">
      <xdr:nvSpPr>
        <xdr:cNvPr id="134" name="フローチャート : 判断 133"/>
        <xdr:cNvSpPr/>
      </xdr:nvSpPr>
      <xdr:spPr>
        <a:xfrm>
          <a:off x="14732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37101</xdr:rowOff>
    </xdr:from>
    <xdr:ext cx="762000" cy="259045"/>
    <xdr:sp macro="" textlink="">
      <xdr:nvSpPr>
        <xdr:cNvPr id="135" name="テキスト ボックス 134"/>
        <xdr:cNvSpPr txBox="1"/>
      </xdr:nvSpPr>
      <xdr:spPr>
        <a:xfrm>
          <a:off x="14401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49276</xdr:rowOff>
    </xdr:from>
    <xdr:to>
      <xdr:col>20</xdr:col>
      <xdr:colOff>158750</xdr:colOff>
      <xdr:row>16</xdr:row>
      <xdr:rowOff>122428</xdr:rowOff>
    </xdr:to>
    <xdr:cxnSp macro="">
      <xdr:nvCxnSpPr>
        <xdr:cNvPr id="136" name="直線コネクタ 135"/>
        <xdr:cNvCxnSpPr/>
      </xdr:nvCxnSpPr>
      <xdr:spPr>
        <a:xfrm flipV="1">
          <a:off x="13004800" y="279247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32766</xdr:rowOff>
    </xdr:from>
    <xdr:to>
      <xdr:col>20</xdr:col>
      <xdr:colOff>209550</xdr:colOff>
      <xdr:row>15</xdr:row>
      <xdr:rowOff>134366</xdr:rowOff>
    </xdr:to>
    <xdr:sp macro="" textlink="">
      <xdr:nvSpPr>
        <xdr:cNvPr id="137" name="フローチャート : 判断 136"/>
        <xdr:cNvSpPr/>
      </xdr:nvSpPr>
      <xdr:spPr>
        <a:xfrm>
          <a:off x="13843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144543</xdr:rowOff>
    </xdr:from>
    <xdr:ext cx="762000" cy="259045"/>
    <xdr:sp macro="" textlink="">
      <xdr:nvSpPr>
        <xdr:cNvPr id="138" name="テキスト ボックス 137"/>
        <xdr:cNvSpPr txBox="1"/>
      </xdr:nvSpPr>
      <xdr:spPr>
        <a:xfrm>
          <a:off x="13512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167640</xdr:rowOff>
    </xdr:from>
    <xdr:to>
      <xdr:col>19</xdr:col>
      <xdr:colOff>6350</xdr:colOff>
      <xdr:row>15</xdr:row>
      <xdr:rowOff>97790</xdr:rowOff>
    </xdr:to>
    <xdr:sp macro="" textlink="">
      <xdr:nvSpPr>
        <xdr:cNvPr id="139" name="フローチャート : 判断 138"/>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107967</xdr:rowOff>
    </xdr:from>
    <xdr:ext cx="762000" cy="259045"/>
    <xdr:sp macro="" textlink="">
      <xdr:nvSpPr>
        <xdr:cNvPr id="140" name="テキスト ボックス 139"/>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160782</xdr:rowOff>
    </xdr:from>
    <xdr:to>
      <xdr:col>24</xdr:col>
      <xdr:colOff>82550</xdr:colOff>
      <xdr:row>16</xdr:row>
      <xdr:rowOff>90932</xdr:rowOff>
    </xdr:to>
    <xdr:sp macro="" textlink="">
      <xdr:nvSpPr>
        <xdr:cNvPr id="146" name="円/楕円 145"/>
        <xdr:cNvSpPr/>
      </xdr:nvSpPr>
      <xdr:spPr>
        <a:xfrm>
          <a:off x="164592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5859</xdr:rowOff>
    </xdr:from>
    <xdr:ext cx="762000" cy="259045"/>
    <xdr:sp macro="" textlink="">
      <xdr:nvSpPr>
        <xdr:cNvPr id="147" name="物件費該当値テキスト"/>
        <xdr:cNvSpPr txBox="1"/>
      </xdr:nvSpPr>
      <xdr:spPr>
        <a:xfrm>
          <a:off x="16598900" y="257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124206</xdr:rowOff>
    </xdr:from>
    <xdr:to>
      <xdr:col>22</xdr:col>
      <xdr:colOff>615950</xdr:colOff>
      <xdr:row>16</xdr:row>
      <xdr:rowOff>54356</xdr:rowOff>
    </xdr:to>
    <xdr:sp macro="" textlink="">
      <xdr:nvSpPr>
        <xdr:cNvPr id="148" name="円/楕円 147"/>
        <xdr:cNvSpPr/>
      </xdr:nvSpPr>
      <xdr:spPr>
        <a:xfrm>
          <a:off x="156210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64533</xdr:rowOff>
    </xdr:from>
    <xdr:ext cx="736600" cy="259045"/>
    <xdr:sp macro="" textlink="">
      <xdr:nvSpPr>
        <xdr:cNvPr id="149" name="テキスト ボックス 148"/>
        <xdr:cNvSpPr txBox="1"/>
      </xdr:nvSpPr>
      <xdr:spPr>
        <a:xfrm>
          <a:off x="15290800" y="2464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169926</xdr:rowOff>
    </xdr:from>
    <xdr:to>
      <xdr:col>21</xdr:col>
      <xdr:colOff>412750</xdr:colOff>
      <xdr:row>16</xdr:row>
      <xdr:rowOff>100076</xdr:rowOff>
    </xdr:to>
    <xdr:sp macro="" textlink="">
      <xdr:nvSpPr>
        <xdr:cNvPr id="150" name="円/楕円 149"/>
        <xdr:cNvSpPr/>
      </xdr:nvSpPr>
      <xdr:spPr>
        <a:xfrm>
          <a:off x="14732000" y="274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84853</xdr:rowOff>
    </xdr:from>
    <xdr:ext cx="762000" cy="259045"/>
    <xdr:sp macro="" textlink="">
      <xdr:nvSpPr>
        <xdr:cNvPr id="151" name="テキスト ボックス 150"/>
        <xdr:cNvSpPr txBox="1"/>
      </xdr:nvSpPr>
      <xdr:spPr>
        <a:xfrm>
          <a:off x="14401800" y="282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169926</xdr:rowOff>
    </xdr:from>
    <xdr:to>
      <xdr:col>20</xdr:col>
      <xdr:colOff>209550</xdr:colOff>
      <xdr:row>16</xdr:row>
      <xdr:rowOff>100076</xdr:rowOff>
    </xdr:to>
    <xdr:sp macro="" textlink="">
      <xdr:nvSpPr>
        <xdr:cNvPr id="152" name="円/楕円 151"/>
        <xdr:cNvSpPr/>
      </xdr:nvSpPr>
      <xdr:spPr>
        <a:xfrm>
          <a:off x="13843000" y="274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84853</xdr:rowOff>
    </xdr:from>
    <xdr:ext cx="762000" cy="259045"/>
    <xdr:sp macro="" textlink="">
      <xdr:nvSpPr>
        <xdr:cNvPr id="153" name="テキスト ボックス 152"/>
        <xdr:cNvSpPr txBox="1"/>
      </xdr:nvSpPr>
      <xdr:spPr>
        <a:xfrm>
          <a:off x="13512800" y="282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71628</xdr:rowOff>
    </xdr:from>
    <xdr:to>
      <xdr:col>19</xdr:col>
      <xdr:colOff>6350</xdr:colOff>
      <xdr:row>17</xdr:row>
      <xdr:rowOff>1778</xdr:rowOff>
    </xdr:to>
    <xdr:sp macro="" textlink="">
      <xdr:nvSpPr>
        <xdr:cNvPr id="154" name="円/楕円 153"/>
        <xdr:cNvSpPr/>
      </xdr:nvSpPr>
      <xdr:spPr>
        <a:xfrm>
          <a:off x="129540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158005</xdr:rowOff>
    </xdr:from>
    <xdr:ext cx="762000" cy="259045"/>
    <xdr:sp macro="" textlink="">
      <xdr:nvSpPr>
        <xdr:cNvPr id="155" name="テキスト ボックス 154"/>
        <xdr:cNvSpPr txBox="1"/>
      </xdr:nvSpPr>
      <xdr:spPr>
        <a:xfrm>
          <a:off x="12623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係る経常収支比率は類似団体平均を下回っているところではあるが、平成２４年１０月１日の市制施行に伴い生活保護をはじめとする事務が権限委譲となったことから扶助費の決算額が急激に膨らんでいる。生活困窮者の自立を支援する等、財政を圧迫する上昇傾向に歯止めをかけるよう努め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15422</xdr:rowOff>
    </xdr:from>
    <xdr:to>
      <xdr:col>7</xdr:col>
      <xdr:colOff>15875</xdr:colOff>
      <xdr:row>61</xdr:row>
      <xdr:rowOff>80735</xdr:rowOff>
    </xdr:to>
    <xdr:cxnSp macro="">
      <xdr:nvCxnSpPr>
        <xdr:cNvPr id="185" name="直線コネクタ 184"/>
        <xdr:cNvCxnSpPr/>
      </xdr:nvCxnSpPr>
      <xdr:spPr>
        <a:xfrm flipV="1">
          <a:off x="4826000" y="9102272"/>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52812</xdr:rowOff>
    </xdr:from>
    <xdr:ext cx="762000" cy="259045"/>
    <xdr:sp macro="" textlink="">
      <xdr:nvSpPr>
        <xdr:cNvPr id="186" name="扶助費最小値テキスト"/>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6</xdr:col>
      <xdr:colOff>612775</xdr:colOff>
      <xdr:row>61</xdr:row>
      <xdr:rowOff>80735</xdr:rowOff>
    </xdr:from>
    <xdr:to>
      <xdr:col>7</xdr:col>
      <xdr:colOff>104775</xdr:colOff>
      <xdr:row>61</xdr:row>
      <xdr:rowOff>80735</xdr:rowOff>
    </xdr:to>
    <xdr:cxnSp macro="">
      <xdr:nvCxnSpPr>
        <xdr:cNvPr id="187" name="直線コネクタ 186"/>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101799</xdr:rowOff>
    </xdr:from>
    <xdr:ext cx="762000" cy="259045"/>
    <xdr:sp macro="" textlink="">
      <xdr:nvSpPr>
        <xdr:cNvPr id="188" name="扶助費最大値テキスト"/>
        <xdr:cNvSpPr txBox="1"/>
      </xdr:nvSpPr>
      <xdr:spPr>
        <a:xfrm>
          <a:off x="4914900" y="884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6</xdr:col>
      <xdr:colOff>612775</xdr:colOff>
      <xdr:row>53</xdr:row>
      <xdr:rowOff>15422</xdr:rowOff>
    </xdr:from>
    <xdr:to>
      <xdr:col>7</xdr:col>
      <xdr:colOff>104775</xdr:colOff>
      <xdr:row>53</xdr:row>
      <xdr:rowOff>15422</xdr:rowOff>
    </xdr:to>
    <xdr:cxnSp macro="">
      <xdr:nvCxnSpPr>
        <xdr:cNvPr id="189" name="直線コネクタ 188"/>
        <xdr:cNvCxnSpPr/>
      </xdr:nvCxnSpPr>
      <xdr:spPr>
        <a:xfrm>
          <a:off x="4737100" y="910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50800</xdr:rowOff>
    </xdr:from>
    <xdr:to>
      <xdr:col>7</xdr:col>
      <xdr:colOff>15875</xdr:colOff>
      <xdr:row>54</xdr:row>
      <xdr:rowOff>105228</xdr:rowOff>
    </xdr:to>
    <xdr:cxnSp macro="">
      <xdr:nvCxnSpPr>
        <xdr:cNvPr id="190" name="直線コネクタ 189"/>
        <xdr:cNvCxnSpPr/>
      </xdr:nvCxnSpPr>
      <xdr:spPr>
        <a:xfrm>
          <a:off x="3987800" y="9309100"/>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170742</xdr:rowOff>
    </xdr:from>
    <xdr:ext cx="762000" cy="259045"/>
    <xdr:sp macro="" textlink="">
      <xdr:nvSpPr>
        <xdr:cNvPr id="191" name="扶助費平均値テキスト"/>
        <xdr:cNvSpPr txBox="1"/>
      </xdr:nvSpPr>
      <xdr:spPr>
        <a:xfrm>
          <a:off x="4914900" y="960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92" name="フローチャート : 判断 191"/>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50800</xdr:rowOff>
    </xdr:from>
    <xdr:to>
      <xdr:col>5</xdr:col>
      <xdr:colOff>549275</xdr:colOff>
      <xdr:row>54</xdr:row>
      <xdr:rowOff>72572</xdr:rowOff>
    </xdr:to>
    <xdr:cxnSp macro="">
      <xdr:nvCxnSpPr>
        <xdr:cNvPr id="193" name="直線コネクタ 192"/>
        <xdr:cNvCxnSpPr/>
      </xdr:nvCxnSpPr>
      <xdr:spPr>
        <a:xfrm flipV="1">
          <a:off x="3098800" y="93091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5443</xdr:rowOff>
    </xdr:from>
    <xdr:to>
      <xdr:col>5</xdr:col>
      <xdr:colOff>600075</xdr:colOff>
      <xdr:row>56</xdr:row>
      <xdr:rowOff>107043</xdr:rowOff>
    </xdr:to>
    <xdr:sp macro="" textlink="">
      <xdr:nvSpPr>
        <xdr:cNvPr id="194" name="フローチャート : 判断 193"/>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91820</xdr:rowOff>
    </xdr:from>
    <xdr:ext cx="736600" cy="259045"/>
    <xdr:sp macro="" textlink="">
      <xdr:nvSpPr>
        <xdr:cNvPr id="195" name="テキスト ボックス 194"/>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50800</xdr:rowOff>
    </xdr:from>
    <xdr:to>
      <xdr:col>4</xdr:col>
      <xdr:colOff>346075</xdr:colOff>
      <xdr:row>54</xdr:row>
      <xdr:rowOff>72572</xdr:rowOff>
    </xdr:to>
    <xdr:cxnSp macro="">
      <xdr:nvCxnSpPr>
        <xdr:cNvPr id="196" name="直線コネクタ 195"/>
        <xdr:cNvCxnSpPr/>
      </xdr:nvCxnSpPr>
      <xdr:spPr>
        <a:xfrm>
          <a:off x="2209800" y="93091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163285</xdr:rowOff>
    </xdr:from>
    <xdr:to>
      <xdr:col>4</xdr:col>
      <xdr:colOff>396875</xdr:colOff>
      <xdr:row>55</xdr:row>
      <xdr:rowOff>93435</xdr:rowOff>
    </xdr:to>
    <xdr:sp macro="" textlink="">
      <xdr:nvSpPr>
        <xdr:cNvPr id="197" name="フローチャート : 判断 196"/>
        <xdr:cNvSpPr/>
      </xdr:nvSpPr>
      <xdr:spPr>
        <a:xfrm>
          <a:off x="3048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78212</xdr:rowOff>
    </xdr:from>
    <xdr:ext cx="762000" cy="259045"/>
    <xdr:sp macro="" textlink="">
      <xdr:nvSpPr>
        <xdr:cNvPr id="198" name="テキスト ボックス 197"/>
        <xdr:cNvSpPr txBox="1"/>
      </xdr:nvSpPr>
      <xdr:spPr>
        <a:xfrm>
          <a:off x="2717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88900</xdr:rowOff>
    </xdr:from>
    <xdr:to>
      <xdr:col>3</xdr:col>
      <xdr:colOff>142875</xdr:colOff>
      <xdr:row>54</xdr:row>
      <xdr:rowOff>50800</xdr:rowOff>
    </xdr:to>
    <xdr:cxnSp macro="">
      <xdr:nvCxnSpPr>
        <xdr:cNvPr id="199" name="直線コネクタ 198"/>
        <xdr:cNvCxnSpPr/>
      </xdr:nvCxnSpPr>
      <xdr:spPr>
        <a:xfrm>
          <a:off x="1320800" y="90043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119743</xdr:rowOff>
    </xdr:from>
    <xdr:to>
      <xdr:col>3</xdr:col>
      <xdr:colOff>193675</xdr:colOff>
      <xdr:row>55</xdr:row>
      <xdr:rowOff>49893</xdr:rowOff>
    </xdr:to>
    <xdr:sp macro="" textlink="">
      <xdr:nvSpPr>
        <xdr:cNvPr id="200" name="フローチャート : 判断 199"/>
        <xdr:cNvSpPr/>
      </xdr:nvSpPr>
      <xdr:spPr>
        <a:xfrm>
          <a:off x="2159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34670</xdr:rowOff>
    </xdr:from>
    <xdr:ext cx="762000" cy="259045"/>
    <xdr:sp macro="" textlink="">
      <xdr:nvSpPr>
        <xdr:cNvPr id="201" name="テキスト ボックス 200"/>
        <xdr:cNvSpPr txBox="1"/>
      </xdr:nvSpPr>
      <xdr:spPr>
        <a:xfrm>
          <a:off x="1828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97972</xdr:rowOff>
    </xdr:from>
    <xdr:to>
      <xdr:col>1</xdr:col>
      <xdr:colOff>676275</xdr:colOff>
      <xdr:row>55</xdr:row>
      <xdr:rowOff>28122</xdr:rowOff>
    </xdr:to>
    <xdr:sp macro="" textlink="">
      <xdr:nvSpPr>
        <xdr:cNvPr id="202" name="フローチャート : 判断 201"/>
        <xdr:cNvSpPr/>
      </xdr:nvSpPr>
      <xdr:spPr>
        <a:xfrm>
          <a:off x="1270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12899</xdr:rowOff>
    </xdr:from>
    <xdr:ext cx="762000" cy="259045"/>
    <xdr:sp macro="" textlink="">
      <xdr:nvSpPr>
        <xdr:cNvPr id="203" name="テキスト ボックス 202"/>
        <xdr:cNvSpPr txBox="1"/>
      </xdr:nvSpPr>
      <xdr:spPr>
        <a:xfrm>
          <a:off x="939800" y="944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54428</xdr:rowOff>
    </xdr:from>
    <xdr:to>
      <xdr:col>7</xdr:col>
      <xdr:colOff>66675</xdr:colOff>
      <xdr:row>54</xdr:row>
      <xdr:rowOff>156028</xdr:rowOff>
    </xdr:to>
    <xdr:sp macro="" textlink="">
      <xdr:nvSpPr>
        <xdr:cNvPr id="209" name="円/楕円 208"/>
        <xdr:cNvSpPr/>
      </xdr:nvSpPr>
      <xdr:spPr>
        <a:xfrm>
          <a:off x="47752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70955</xdr:rowOff>
    </xdr:from>
    <xdr:ext cx="762000" cy="259045"/>
    <xdr:sp macro="" textlink="">
      <xdr:nvSpPr>
        <xdr:cNvPr id="210" name="扶助費該当値テキスト"/>
        <xdr:cNvSpPr txBox="1"/>
      </xdr:nvSpPr>
      <xdr:spPr>
        <a:xfrm>
          <a:off x="49149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0</xdr:rowOff>
    </xdr:from>
    <xdr:to>
      <xdr:col>5</xdr:col>
      <xdr:colOff>600075</xdr:colOff>
      <xdr:row>54</xdr:row>
      <xdr:rowOff>101600</xdr:rowOff>
    </xdr:to>
    <xdr:sp macro="" textlink="">
      <xdr:nvSpPr>
        <xdr:cNvPr id="211" name="円/楕円 210"/>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111777</xdr:rowOff>
    </xdr:from>
    <xdr:ext cx="736600" cy="259045"/>
    <xdr:sp macro="" textlink="">
      <xdr:nvSpPr>
        <xdr:cNvPr id="212" name="テキスト ボックス 211"/>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21772</xdr:rowOff>
    </xdr:from>
    <xdr:to>
      <xdr:col>4</xdr:col>
      <xdr:colOff>396875</xdr:colOff>
      <xdr:row>54</xdr:row>
      <xdr:rowOff>123372</xdr:rowOff>
    </xdr:to>
    <xdr:sp macro="" textlink="">
      <xdr:nvSpPr>
        <xdr:cNvPr id="213" name="円/楕円 212"/>
        <xdr:cNvSpPr/>
      </xdr:nvSpPr>
      <xdr:spPr>
        <a:xfrm>
          <a:off x="30480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133549</xdr:rowOff>
    </xdr:from>
    <xdr:ext cx="762000" cy="259045"/>
    <xdr:sp macro="" textlink="">
      <xdr:nvSpPr>
        <xdr:cNvPr id="214" name="テキスト ボックス 213"/>
        <xdr:cNvSpPr txBox="1"/>
      </xdr:nvSpPr>
      <xdr:spPr>
        <a:xfrm>
          <a:off x="27178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0</xdr:rowOff>
    </xdr:from>
    <xdr:to>
      <xdr:col>3</xdr:col>
      <xdr:colOff>193675</xdr:colOff>
      <xdr:row>54</xdr:row>
      <xdr:rowOff>101600</xdr:rowOff>
    </xdr:to>
    <xdr:sp macro="" textlink="">
      <xdr:nvSpPr>
        <xdr:cNvPr id="215" name="円/楕円 214"/>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111777</xdr:rowOff>
    </xdr:from>
    <xdr:ext cx="762000" cy="259045"/>
    <xdr:sp macro="" textlink="">
      <xdr:nvSpPr>
        <xdr:cNvPr id="216" name="テキスト ボックス 215"/>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38100</xdr:rowOff>
    </xdr:from>
    <xdr:to>
      <xdr:col>1</xdr:col>
      <xdr:colOff>676275</xdr:colOff>
      <xdr:row>52</xdr:row>
      <xdr:rowOff>139700</xdr:rowOff>
    </xdr:to>
    <xdr:sp macro="" textlink="">
      <xdr:nvSpPr>
        <xdr:cNvPr id="217" name="円/楕円 216"/>
        <xdr:cNvSpPr/>
      </xdr:nvSpPr>
      <xdr:spPr>
        <a:xfrm>
          <a:off x="1270000" y="895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50</xdr:row>
      <xdr:rowOff>149877</xdr:rowOff>
    </xdr:from>
    <xdr:ext cx="762000" cy="259045"/>
    <xdr:sp macro="" textlink="">
      <xdr:nvSpPr>
        <xdr:cNvPr id="218" name="テキスト ボックス 217"/>
        <xdr:cNvSpPr txBox="1"/>
      </xdr:nvSpPr>
      <xdr:spPr>
        <a:xfrm>
          <a:off x="9398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その他に係る経常収支比率は類似団体平均を下回っており、平成２７年度に実施した下水道料金の改定や国民健康保険税の適正化により平成２８年度は前年度比１．０ポイント低減したものの、</a:t>
          </a:r>
          <a:r>
            <a:rPr kumimoji="1" lang="ja-JP" altLang="ja-JP" sz="1300">
              <a:solidFill>
                <a:schemeClr val="dk1"/>
              </a:solidFill>
              <a:effectLst/>
              <a:latin typeface="+mn-lt"/>
              <a:ea typeface="+mn-ea"/>
              <a:cs typeface="+mn-cs"/>
            </a:rPr>
            <a:t>公共下水道事業特別会計や国民健康保険特別会計への赤字補てん的な繰出金の占める割合は高いものとなって</a:t>
          </a:r>
          <a:r>
            <a:rPr kumimoji="1" lang="ja-JP" altLang="en-US" sz="1300">
              <a:solidFill>
                <a:schemeClr val="dk1"/>
              </a:solidFill>
              <a:effectLst/>
              <a:latin typeface="+mn-lt"/>
              <a:ea typeface="+mn-ea"/>
              <a:cs typeface="+mn-cs"/>
            </a:rPr>
            <a:t>おり、今後も特別会計の経営健全化に努める。</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27940</xdr:rowOff>
    </xdr:from>
    <xdr:to>
      <xdr:col>24</xdr:col>
      <xdr:colOff>31750</xdr:colOff>
      <xdr:row>62</xdr:row>
      <xdr:rowOff>20320</xdr:rowOff>
    </xdr:to>
    <xdr:cxnSp macro="">
      <xdr:nvCxnSpPr>
        <xdr:cNvPr id="246" name="直線コネクタ 245"/>
        <xdr:cNvCxnSpPr/>
      </xdr:nvCxnSpPr>
      <xdr:spPr>
        <a:xfrm flipV="1">
          <a:off x="16510000" y="92862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163847</xdr:rowOff>
    </xdr:from>
    <xdr:ext cx="762000" cy="259045"/>
    <xdr:sp macro="" textlink="">
      <xdr:nvSpPr>
        <xdr:cNvPr id="247"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62</xdr:row>
      <xdr:rowOff>20320</xdr:rowOff>
    </xdr:from>
    <xdr:to>
      <xdr:col>24</xdr:col>
      <xdr:colOff>120650</xdr:colOff>
      <xdr:row>62</xdr:row>
      <xdr:rowOff>20320</xdr:rowOff>
    </xdr:to>
    <xdr:cxnSp macro="">
      <xdr:nvCxnSpPr>
        <xdr:cNvPr id="248" name="直線コネクタ 247"/>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114317</xdr:rowOff>
    </xdr:from>
    <xdr:ext cx="762000" cy="259045"/>
    <xdr:sp macro="" textlink="">
      <xdr:nvSpPr>
        <xdr:cNvPr id="249" name="その他最大値テキスト"/>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54</xdr:row>
      <xdr:rowOff>27940</xdr:rowOff>
    </xdr:from>
    <xdr:to>
      <xdr:col>24</xdr:col>
      <xdr:colOff>120650</xdr:colOff>
      <xdr:row>54</xdr:row>
      <xdr:rowOff>27940</xdr:rowOff>
    </xdr:to>
    <xdr:cxnSp macro="">
      <xdr:nvCxnSpPr>
        <xdr:cNvPr id="250" name="直線コネクタ 249"/>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138430</xdr:rowOff>
    </xdr:from>
    <xdr:to>
      <xdr:col>24</xdr:col>
      <xdr:colOff>31750</xdr:colOff>
      <xdr:row>56</xdr:row>
      <xdr:rowOff>43180</xdr:rowOff>
    </xdr:to>
    <xdr:cxnSp macro="">
      <xdr:nvCxnSpPr>
        <xdr:cNvPr id="251" name="直線コネクタ 250"/>
        <xdr:cNvCxnSpPr/>
      </xdr:nvCxnSpPr>
      <xdr:spPr>
        <a:xfrm flipV="1">
          <a:off x="15671800" y="95681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93997</xdr:rowOff>
    </xdr:from>
    <xdr:ext cx="762000" cy="259045"/>
    <xdr:sp macro="" textlink="">
      <xdr:nvSpPr>
        <xdr:cNvPr id="252"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3" name="フローチャート : 判断 252"/>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43180</xdr:rowOff>
    </xdr:from>
    <xdr:to>
      <xdr:col>22</xdr:col>
      <xdr:colOff>565150</xdr:colOff>
      <xdr:row>56</xdr:row>
      <xdr:rowOff>43180</xdr:rowOff>
    </xdr:to>
    <xdr:cxnSp macro="">
      <xdr:nvCxnSpPr>
        <xdr:cNvPr id="254" name="直線コネクタ 253"/>
        <xdr:cNvCxnSpPr/>
      </xdr:nvCxnSpPr>
      <xdr:spPr>
        <a:xfrm>
          <a:off x="14782800" y="9644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5" name="フローチャート : 判断 254"/>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52087</xdr:rowOff>
    </xdr:from>
    <xdr:ext cx="736600" cy="259045"/>
    <xdr:sp macro="" textlink="">
      <xdr:nvSpPr>
        <xdr:cNvPr id="256" name="テキスト ボックス 255"/>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27940</xdr:rowOff>
    </xdr:from>
    <xdr:to>
      <xdr:col>21</xdr:col>
      <xdr:colOff>361950</xdr:colOff>
      <xdr:row>56</xdr:row>
      <xdr:rowOff>43180</xdr:rowOff>
    </xdr:to>
    <xdr:cxnSp macro="">
      <xdr:nvCxnSpPr>
        <xdr:cNvPr id="257" name="直線コネクタ 256"/>
        <xdr:cNvCxnSpPr/>
      </xdr:nvCxnSpPr>
      <xdr:spPr>
        <a:xfrm>
          <a:off x="13893800" y="96291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44467</xdr:rowOff>
    </xdr:from>
    <xdr:ext cx="762000" cy="259045"/>
    <xdr:sp macro="" textlink="">
      <xdr:nvSpPr>
        <xdr:cNvPr id="259" name="テキスト ボックス 258"/>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20320</xdr:rowOff>
    </xdr:from>
    <xdr:to>
      <xdr:col>20</xdr:col>
      <xdr:colOff>158750</xdr:colOff>
      <xdr:row>56</xdr:row>
      <xdr:rowOff>27940</xdr:rowOff>
    </xdr:to>
    <xdr:cxnSp macro="">
      <xdr:nvCxnSpPr>
        <xdr:cNvPr id="260" name="直線コネクタ 259"/>
        <xdr:cNvCxnSpPr/>
      </xdr:nvCxnSpPr>
      <xdr:spPr>
        <a:xfrm>
          <a:off x="13004800" y="96215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2" name="テキスト ボックス 261"/>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63" name="フローチャート : 判断 262"/>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29227</xdr:rowOff>
    </xdr:from>
    <xdr:ext cx="762000" cy="259045"/>
    <xdr:sp macro="" textlink="">
      <xdr:nvSpPr>
        <xdr:cNvPr id="264" name="テキスト ボックス 263"/>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87630</xdr:rowOff>
    </xdr:from>
    <xdr:to>
      <xdr:col>24</xdr:col>
      <xdr:colOff>82550</xdr:colOff>
      <xdr:row>56</xdr:row>
      <xdr:rowOff>17780</xdr:rowOff>
    </xdr:to>
    <xdr:sp macro="" textlink="">
      <xdr:nvSpPr>
        <xdr:cNvPr id="270" name="円/楕円 269"/>
        <xdr:cNvSpPr/>
      </xdr:nvSpPr>
      <xdr:spPr>
        <a:xfrm>
          <a:off x="16459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104157</xdr:rowOff>
    </xdr:from>
    <xdr:ext cx="762000" cy="259045"/>
    <xdr:sp macro="" textlink="">
      <xdr:nvSpPr>
        <xdr:cNvPr id="271" name="その他該当値テキスト"/>
        <xdr:cNvSpPr txBox="1"/>
      </xdr:nvSpPr>
      <xdr:spPr>
        <a:xfrm>
          <a:off x="165989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163830</xdr:rowOff>
    </xdr:from>
    <xdr:to>
      <xdr:col>22</xdr:col>
      <xdr:colOff>615950</xdr:colOff>
      <xdr:row>56</xdr:row>
      <xdr:rowOff>93980</xdr:rowOff>
    </xdr:to>
    <xdr:sp macro="" textlink="">
      <xdr:nvSpPr>
        <xdr:cNvPr id="272" name="円/楕円 271"/>
        <xdr:cNvSpPr/>
      </xdr:nvSpPr>
      <xdr:spPr>
        <a:xfrm>
          <a:off x="15621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104157</xdr:rowOff>
    </xdr:from>
    <xdr:ext cx="736600" cy="259045"/>
    <xdr:sp macro="" textlink="">
      <xdr:nvSpPr>
        <xdr:cNvPr id="273" name="テキスト ボックス 272"/>
        <xdr:cNvSpPr txBox="1"/>
      </xdr:nvSpPr>
      <xdr:spPr>
        <a:xfrm>
          <a:off x="15290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163830</xdr:rowOff>
    </xdr:from>
    <xdr:to>
      <xdr:col>21</xdr:col>
      <xdr:colOff>412750</xdr:colOff>
      <xdr:row>56</xdr:row>
      <xdr:rowOff>93980</xdr:rowOff>
    </xdr:to>
    <xdr:sp macro="" textlink="">
      <xdr:nvSpPr>
        <xdr:cNvPr id="274" name="円/楕円 273"/>
        <xdr:cNvSpPr/>
      </xdr:nvSpPr>
      <xdr:spPr>
        <a:xfrm>
          <a:off x="14732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104157</xdr:rowOff>
    </xdr:from>
    <xdr:ext cx="762000" cy="259045"/>
    <xdr:sp macro="" textlink="">
      <xdr:nvSpPr>
        <xdr:cNvPr id="275" name="テキスト ボックス 274"/>
        <xdr:cNvSpPr txBox="1"/>
      </xdr:nvSpPr>
      <xdr:spPr>
        <a:xfrm>
          <a:off x="14401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148590</xdr:rowOff>
    </xdr:from>
    <xdr:to>
      <xdr:col>20</xdr:col>
      <xdr:colOff>209550</xdr:colOff>
      <xdr:row>56</xdr:row>
      <xdr:rowOff>78740</xdr:rowOff>
    </xdr:to>
    <xdr:sp macro="" textlink="">
      <xdr:nvSpPr>
        <xdr:cNvPr id="276" name="円/楕円 275"/>
        <xdr:cNvSpPr/>
      </xdr:nvSpPr>
      <xdr:spPr>
        <a:xfrm>
          <a:off x="13843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88917</xdr:rowOff>
    </xdr:from>
    <xdr:ext cx="762000" cy="259045"/>
    <xdr:sp macro="" textlink="">
      <xdr:nvSpPr>
        <xdr:cNvPr id="277" name="テキスト ボックス 276"/>
        <xdr:cNvSpPr txBox="1"/>
      </xdr:nvSpPr>
      <xdr:spPr>
        <a:xfrm>
          <a:off x="13512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140970</xdr:rowOff>
    </xdr:from>
    <xdr:to>
      <xdr:col>19</xdr:col>
      <xdr:colOff>6350</xdr:colOff>
      <xdr:row>56</xdr:row>
      <xdr:rowOff>71120</xdr:rowOff>
    </xdr:to>
    <xdr:sp macro="" textlink="">
      <xdr:nvSpPr>
        <xdr:cNvPr id="278" name="円/楕円 277"/>
        <xdr:cNvSpPr/>
      </xdr:nvSpPr>
      <xdr:spPr>
        <a:xfrm>
          <a:off x="12954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81297</xdr:rowOff>
    </xdr:from>
    <xdr:ext cx="762000" cy="259045"/>
    <xdr:sp macro="" textlink="">
      <xdr:nvSpPr>
        <xdr:cNvPr id="279" name="テキスト ボックス 278"/>
        <xdr:cNvSpPr txBox="1"/>
      </xdr:nvSpPr>
      <xdr:spPr>
        <a:xfrm>
          <a:off x="12623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に係る経常収支比率は、一部事務組合で行っているゴミ処理業務、火葬業務、消防業務に負担金を支出していることから類似団体平均を上回っており、比率は増加傾向にある。各種団体への補助金について、補助金額の見直しや廃止を行うなど適正化に努め、補助費等の削減を図っていく。</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3556</xdr:rowOff>
    </xdr:from>
    <xdr:to>
      <xdr:col>24</xdr:col>
      <xdr:colOff>31750</xdr:colOff>
      <xdr:row>39</xdr:row>
      <xdr:rowOff>92710</xdr:rowOff>
    </xdr:to>
    <xdr:cxnSp macro="">
      <xdr:nvCxnSpPr>
        <xdr:cNvPr id="304" name="直線コネクタ 303"/>
        <xdr:cNvCxnSpPr/>
      </xdr:nvCxnSpPr>
      <xdr:spPr>
        <a:xfrm flipV="1">
          <a:off x="16510000" y="5832856"/>
          <a:ext cx="0" cy="946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5"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6" name="直線コネクタ 305"/>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89933</xdr:rowOff>
    </xdr:from>
    <xdr:ext cx="762000" cy="259045"/>
    <xdr:sp macro="" textlink="">
      <xdr:nvSpPr>
        <xdr:cNvPr id="307"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23</xdr:col>
      <xdr:colOff>628650</xdr:colOff>
      <xdr:row>34</xdr:row>
      <xdr:rowOff>3556</xdr:rowOff>
    </xdr:from>
    <xdr:to>
      <xdr:col>24</xdr:col>
      <xdr:colOff>120650</xdr:colOff>
      <xdr:row>34</xdr:row>
      <xdr:rowOff>3556</xdr:rowOff>
    </xdr:to>
    <xdr:cxnSp macro="">
      <xdr:nvCxnSpPr>
        <xdr:cNvPr id="308" name="直線コネクタ 307"/>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19558</xdr:rowOff>
    </xdr:from>
    <xdr:to>
      <xdr:col>24</xdr:col>
      <xdr:colOff>31750</xdr:colOff>
      <xdr:row>37</xdr:row>
      <xdr:rowOff>42418</xdr:rowOff>
    </xdr:to>
    <xdr:cxnSp macro="">
      <xdr:nvCxnSpPr>
        <xdr:cNvPr id="309" name="直線コネクタ 308"/>
        <xdr:cNvCxnSpPr/>
      </xdr:nvCxnSpPr>
      <xdr:spPr>
        <a:xfrm>
          <a:off x="15671800" y="636320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56151</xdr:rowOff>
    </xdr:from>
    <xdr:ext cx="762000" cy="259045"/>
    <xdr:sp macro="" textlink="">
      <xdr:nvSpPr>
        <xdr:cNvPr id="310" name="補助費等平均値テキスト"/>
        <xdr:cNvSpPr txBox="1"/>
      </xdr:nvSpPr>
      <xdr:spPr>
        <a:xfrm>
          <a:off x="16598900" y="6056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39624</xdr:rowOff>
    </xdr:from>
    <xdr:to>
      <xdr:col>24</xdr:col>
      <xdr:colOff>82550</xdr:colOff>
      <xdr:row>36</xdr:row>
      <xdr:rowOff>141224</xdr:rowOff>
    </xdr:to>
    <xdr:sp macro="" textlink="">
      <xdr:nvSpPr>
        <xdr:cNvPr id="311" name="フローチャート : 判断 310"/>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168148</xdr:rowOff>
    </xdr:from>
    <xdr:to>
      <xdr:col>22</xdr:col>
      <xdr:colOff>565150</xdr:colOff>
      <xdr:row>37</xdr:row>
      <xdr:rowOff>19558</xdr:rowOff>
    </xdr:to>
    <xdr:cxnSp macro="">
      <xdr:nvCxnSpPr>
        <xdr:cNvPr id="312" name="直線コネクタ 311"/>
        <xdr:cNvCxnSpPr/>
      </xdr:nvCxnSpPr>
      <xdr:spPr>
        <a:xfrm>
          <a:off x="14782800" y="63403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128541</xdr:rowOff>
    </xdr:from>
    <xdr:ext cx="736600" cy="259045"/>
    <xdr:sp macro="" textlink="">
      <xdr:nvSpPr>
        <xdr:cNvPr id="314" name="テキスト ボックス 313"/>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140716</xdr:rowOff>
    </xdr:from>
    <xdr:to>
      <xdr:col>21</xdr:col>
      <xdr:colOff>361950</xdr:colOff>
      <xdr:row>36</xdr:row>
      <xdr:rowOff>168148</xdr:rowOff>
    </xdr:to>
    <xdr:cxnSp macro="">
      <xdr:nvCxnSpPr>
        <xdr:cNvPr id="315" name="直線コネクタ 314"/>
        <xdr:cNvCxnSpPr/>
      </xdr:nvCxnSpPr>
      <xdr:spPr>
        <a:xfrm>
          <a:off x="13893800" y="63129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6" name="フローチャート : 判断 315"/>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17" name="テキスト ボックス 316"/>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147574</xdr:rowOff>
    </xdr:from>
    <xdr:to>
      <xdr:col>20</xdr:col>
      <xdr:colOff>158750</xdr:colOff>
      <xdr:row>36</xdr:row>
      <xdr:rowOff>140716</xdr:rowOff>
    </xdr:to>
    <xdr:cxnSp macro="">
      <xdr:nvCxnSpPr>
        <xdr:cNvPr id="318" name="直線コネクタ 317"/>
        <xdr:cNvCxnSpPr/>
      </xdr:nvCxnSpPr>
      <xdr:spPr>
        <a:xfrm>
          <a:off x="13004800" y="6148324"/>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9" name="フローチャート : 判断 318"/>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87393</xdr:rowOff>
    </xdr:from>
    <xdr:ext cx="762000" cy="259045"/>
    <xdr:sp macro="" textlink="">
      <xdr:nvSpPr>
        <xdr:cNvPr id="320" name="テキスト ボックス 319"/>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151638</xdr:rowOff>
    </xdr:from>
    <xdr:to>
      <xdr:col>19</xdr:col>
      <xdr:colOff>6350</xdr:colOff>
      <xdr:row>36</xdr:row>
      <xdr:rowOff>81788</xdr:rowOff>
    </xdr:to>
    <xdr:sp macro="" textlink="">
      <xdr:nvSpPr>
        <xdr:cNvPr id="321" name="フローチャート : 判断 320"/>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66565</xdr:rowOff>
    </xdr:from>
    <xdr:ext cx="762000" cy="259045"/>
    <xdr:sp macro="" textlink="">
      <xdr:nvSpPr>
        <xdr:cNvPr id="322" name="テキスト ボックス 321"/>
        <xdr:cNvSpPr txBox="1"/>
      </xdr:nvSpPr>
      <xdr:spPr>
        <a:xfrm>
          <a:off x="12623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28" name="円/楕円 327"/>
        <xdr:cNvSpPr/>
      </xdr:nvSpPr>
      <xdr:spPr>
        <a:xfrm>
          <a:off x="164592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135145</xdr:rowOff>
    </xdr:from>
    <xdr:ext cx="762000" cy="259045"/>
    <xdr:sp macro="" textlink="">
      <xdr:nvSpPr>
        <xdr:cNvPr id="329" name="補助費等該当値テキスト"/>
        <xdr:cNvSpPr txBox="1"/>
      </xdr:nvSpPr>
      <xdr:spPr>
        <a:xfrm>
          <a:off x="165989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140208</xdr:rowOff>
    </xdr:from>
    <xdr:to>
      <xdr:col>22</xdr:col>
      <xdr:colOff>615950</xdr:colOff>
      <xdr:row>37</xdr:row>
      <xdr:rowOff>70358</xdr:rowOff>
    </xdr:to>
    <xdr:sp macro="" textlink="">
      <xdr:nvSpPr>
        <xdr:cNvPr id="330" name="円/楕円 329"/>
        <xdr:cNvSpPr/>
      </xdr:nvSpPr>
      <xdr:spPr>
        <a:xfrm>
          <a:off x="15621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55135</xdr:rowOff>
    </xdr:from>
    <xdr:ext cx="736600" cy="259045"/>
    <xdr:sp macro="" textlink="">
      <xdr:nvSpPr>
        <xdr:cNvPr id="331" name="テキスト ボックス 330"/>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117348</xdr:rowOff>
    </xdr:from>
    <xdr:to>
      <xdr:col>21</xdr:col>
      <xdr:colOff>412750</xdr:colOff>
      <xdr:row>37</xdr:row>
      <xdr:rowOff>47498</xdr:rowOff>
    </xdr:to>
    <xdr:sp macro="" textlink="">
      <xdr:nvSpPr>
        <xdr:cNvPr id="332" name="円/楕円 331"/>
        <xdr:cNvSpPr/>
      </xdr:nvSpPr>
      <xdr:spPr>
        <a:xfrm>
          <a:off x="14732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32275</xdr:rowOff>
    </xdr:from>
    <xdr:ext cx="762000" cy="259045"/>
    <xdr:sp macro="" textlink="">
      <xdr:nvSpPr>
        <xdr:cNvPr id="333" name="テキスト ボックス 332"/>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89916</xdr:rowOff>
    </xdr:from>
    <xdr:to>
      <xdr:col>20</xdr:col>
      <xdr:colOff>209550</xdr:colOff>
      <xdr:row>37</xdr:row>
      <xdr:rowOff>20066</xdr:rowOff>
    </xdr:to>
    <xdr:sp macro="" textlink="">
      <xdr:nvSpPr>
        <xdr:cNvPr id="334" name="円/楕円 333"/>
        <xdr:cNvSpPr/>
      </xdr:nvSpPr>
      <xdr:spPr>
        <a:xfrm>
          <a:off x="13843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4843</xdr:rowOff>
    </xdr:from>
    <xdr:ext cx="762000" cy="259045"/>
    <xdr:sp macro="" textlink="">
      <xdr:nvSpPr>
        <xdr:cNvPr id="335" name="テキスト ボックス 334"/>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96774</xdr:rowOff>
    </xdr:from>
    <xdr:to>
      <xdr:col>19</xdr:col>
      <xdr:colOff>6350</xdr:colOff>
      <xdr:row>36</xdr:row>
      <xdr:rowOff>26924</xdr:rowOff>
    </xdr:to>
    <xdr:sp macro="" textlink="">
      <xdr:nvSpPr>
        <xdr:cNvPr id="336" name="円/楕円 335"/>
        <xdr:cNvSpPr/>
      </xdr:nvSpPr>
      <xdr:spPr>
        <a:xfrm>
          <a:off x="12954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37101</xdr:rowOff>
    </xdr:from>
    <xdr:ext cx="762000" cy="259045"/>
    <xdr:sp macro="" textlink="">
      <xdr:nvSpPr>
        <xdr:cNvPr id="337" name="テキスト ボックス 336"/>
        <xdr:cNvSpPr txBox="1"/>
      </xdr:nvSpPr>
      <xdr:spPr>
        <a:xfrm>
          <a:off x="12623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１年度に高利率の地方債の借換等を実施したことに加え、過去の大型投資事業に係る償還が終了してきていることから類似団体平均を下回っている。今後も緊急度・住民ニーズを的確に把握し、大規模投資事業の適切な取捨選択のもと、起債に大きく頼ることのない財政運営に努める。</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136144</xdr:rowOff>
    </xdr:to>
    <xdr:cxnSp macro="">
      <xdr:nvCxnSpPr>
        <xdr:cNvPr id="362" name="直線コネクタ 361"/>
        <xdr:cNvCxnSpPr/>
      </xdr:nvCxnSpPr>
      <xdr:spPr>
        <a:xfrm flipV="1">
          <a:off x="4826000" y="1282344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108221</xdr:rowOff>
    </xdr:from>
    <xdr:ext cx="762000" cy="259045"/>
    <xdr:sp macro="" textlink="">
      <xdr:nvSpPr>
        <xdr:cNvPr id="363" name="公債費最小値テキスト"/>
        <xdr:cNvSpPr txBox="1"/>
      </xdr:nvSpPr>
      <xdr:spPr>
        <a:xfrm>
          <a:off x="4914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6</xdr:col>
      <xdr:colOff>612775</xdr:colOff>
      <xdr:row>80</xdr:row>
      <xdr:rowOff>136144</xdr:rowOff>
    </xdr:from>
    <xdr:to>
      <xdr:col>7</xdr:col>
      <xdr:colOff>104775</xdr:colOff>
      <xdr:row>80</xdr:row>
      <xdr:rowOff>136144</xdr:rowOff>
    </xdr:to>
    <xdr:cxnSp macro="">
      <xdr:nvCxnSpPr>
        <xdr:cNvPr id="364" name="直線コネクタ 363"/>
        <xdr:cNvCxnSpPr/>
      </xdr:nvCxnSpPr>
      <xdr:spPr>
        <a:xfrm>
          <a:off x="4737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5"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6" name="直線コネクタ 365"/>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145287</xdr:rowOff>
    </xdr:from>
    <xdr:to>
      <xdr:col>7</xdr:col>
      <xdr:colOff>15875</xdr:colOff>
      <xdr:row>77</xdr:row>
      <xdr:rowOff>10413</xdr:rowOff>
    </xdr:to>
    <xdr:cxnSp macro="">
      <xdr:nvCxnSpPr>
        <xdr:cNvPr id="367" name="直線コネクタ 366"/>
        <xdr:cNvCxnSpPr/>
      </xdr:nvCxnSpPr>
      <xdr:spPr>
        <a:xfrm>
          <a:off x="3987800" y="13175487"/>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36847</xdr:rowOff>
    </xdr:from>
    <xdr:ext cx="762000" cy="259045"/>
    <xdr:sp macro="" textlink="">
      <xdr:nvSpPr>
        <xdr:cNvPr id="368" name="公債費平均値テキスト"/>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69" name="フローチャート : 判断 368"/>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145287</xdr:rowOff>
    </xdr:from>
    <xdr:to>
      <xdr:col>5</xdr:col>
      <xdr:colOff>549275</xdr:colOff>
      <xdr:row>77</xdr:row>
      <xdr:rowOff>24130</xdr:rowOff>
    </xdr:to>
    <xdr:cxnSp macro="">
      <xdr:nvCxnSpPr>
        <xdr:cNvPr id="370" name="直線コネクタ 369"/>
        <xdr:cNvCxnSpPr/>
      </xdr:nvCxnSpPr>
      <xdr:spPr>
        <a:xfrm flipV="1">
          <a:off x="3098800" y="13175487"/>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28194</xdr:rowOff>
    </xdr:from>
    <xdr:to>
      <xdr:col>5</xdr:col>
      <xdr:colOff>600075</xdr:colOff>
      <xdr:row>77</xdr:row>
      <xdr:rowOff>129794</xdr:rowOff>
    </xdr:to>
    <xdr:sp macro="" textlink="">
      <xdr:nvSpPr>
        <xdr:cNvPr id="371" name="フローチャート : 判断 370"/>
        <xdr:cNvSpPr/>
      </xdr:nvSpPr>
      <xdr:spPr>
        <a:xfrm>
          <a:off x="3937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114571</xdr:rowOff>
    </xdr:from>
    <xdr:ext cx="736600" cy="259045"/>
    <xdr:sp macro="" textlink="">
      <xdr:nvSpPr>
        <xdr:cNvPr id="372" name="テキスト ボックス 371"/>
        <xdr:cNvSpPr txBox="1"/>
      </xdr:nvSpPr>
      <xdr:spPr>
        <a:xfrm>
          <a:off x="3606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24130</xdr:rowOff>
    </xdr:from>
    <xdr:to>
      <xdr:col>4</xdr:col>
      <xdr:colOff>346075</xdr:colOff>
      <xdr:row>77</xdr:row>
      <xdr:rowOff>24130</xdr:rowOff>
    </xdr:to>
    <xdr:cxnSp macro="">
      <xdr:nvCxnSpPr>
        <xdr:cNvPr id="373" name="直線コネクタ 372"/>
        <xdr:cNvCxnSpPr/>
      </xdr:nvCxnSpPr>
      <xdr:spPr>
        <a:xfrm>
          <a:off x="2209800" y="13225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133350</xdr:rowOff>
    </xdr:from>
    <xdr:to>
      <xdr:col>4</xdr:col>
      <xdr:colOff>396875</xdr:colOff>
      <xdr:row>78</xdr:row>
      <xdr:rowOff>63500</xdr:rowOff>
    </xdr:to>
    <xdr:sp macro="" textlink="">
      <xdr:nvSpPr>
        <xdr:cNvPr id="374" name="フローチャート : 判断 373"/>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48277</xdr:rowOff>
    </xdr:from>
    <xdr:ext cx="762000" cy="259045"/>
    <xdr:sp macro="" textlink="">
      <xdr:nvSpPr>
        <xdr:cNvPr id="375" name="テキスト ボックス 374"/>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24130</xdr:rowOff>
    </xdr:from>
    <xdr:to>
      <xdr:col>3</xdr:col>
      <xdr:colOff>142875</xdr:colOff>
      <xdr:row>77</xdr:row>
      <xdr:rowOff>37846</xdr:rowOff>
    </xdr:to>
    <xdr:cxnSp macro="">
      <xdr:nvCxnSpPr>
        <xdr:cNvPr id="376" name="直線コネクタ 375"/>
        <xdr:cNvCxnSpPr/>
      </xdr:nvCxnSpPr>
      <xdr:spPr>
        <a:xfrm flipV="1">
          <a:off x="1320800" y="132257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7" name="フローチャート : 判断 376"/>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52849</xdr:rowOff>
    </xdr:from>
    <xdr:ext cx="762000" cy="259045"/>
    <xdr:sp macro="" textlink="">
      <xdr:nvSpPr>
        <xdr:cNvPr id="378" name="テキスト ボックス 377"/>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79" name="フローチャート : 判断 378"/>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61992</xdr:rowOff>
    </xdr:from>
    <xdr:ext cx="762000" cy="259045"/>
    <xdr:sp macro="" textlink="">
      <xdr:nvSpPr>
        <xdr:cNvPr id="380" name="テキスト ボックス 379"/>
        <xdr:cNvSpPr txBox="1"/>
      </xdr:nvSpPr>
      <xdr:spPr>
        <a:xfrm>
          <a:off x="939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131063</xdr:rowOff>
    </xdr:from>
    <xdr:to>
      <xdr:col>7</xdr:col>
      <xdr:colOff>66675</xdr:colOff>
      <xdr:row>77</xdr:row>
      <xdr:rowOff>61213</xdr:rowOff>
    </xdr:to>
    <xdr:sp macro="" textlink="">
      <xdr:nvSpPr>
        <xdr:cNvPr id="386" name="円/楕円 385"/>
        <xdr:cNvSpPr/>
      </xdr:nvSpPr>
      <xdr:spPr>
        <a:xfrm>
          <a:off x="47752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147590</xdr:rowOff>
    </xdr:from>
    <xdr:ext cx="762000" cy="259045"/>
    <xdr:sp macro="" textlink="">
      <xdr:nvSpPr>
        <xdr:cNvPr id="387" name="公債費該当値テキスト"/>
        <xdr:cNvSpPr txBox="1"/>
      </xdr:nvSpPr>
      <xdr:spPr>
        <a:xfrm>
          <a:off x="4914900" y="1300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94487</xdr:rowOff>
    </xdr:from>
    <xdr:to>
      <xdr:col>5</xdr:col>
      <xdr:colOff>600075</xdr:colOff>
      <xdr:row>77</xdr:row>
      <xdr:rowOff>24637</xdr:rowOff>
    </xdr:to>
    <xdr:sp macro="" textlink="">
      <xdr:nvSpPr>
        <xdr:cNvPr id="388" name="円/楕円 387"/>
        <xdr:cNvSpPr/>
      </xdr:nvSpPr>
      <xdr:spPr>
        <a:xfrm>
          <a:off x="3937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34815</xdr:rowOff>
    </xdr:from>
    <xdr:ext cx="736600" cy="259045"/>
    <xdr:sp macro="" textlink="">
      <xdr:nvSpPr>
        <xdr:cNvPr id="389" name="テキスト ボックス 388"/>
        <xdr:cNvSpPr txBox="1"/>
      </xdr:nvSpPr>
      <xdr:spPr>
        <a:xfrm>
          <a:off x="3606800" y="1289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144780</xdr:rowOff>
    </xdr:from>
    <xdr:to>
      <xdr:col>4</xdr:col>
      <xdr:colOff>396875</xdr:colOff>
      <xdr:row>77</xdr:row>
      <xdr:rowOff>74930</xdr:rowOff>
    </xdr:to>
    <xdr:sp macro="" textlink="">
      <xdr:nvSpPr>
        <xdr:cNvPr id="390" name="円/楕円 389"/>
        <xdr:cNvSpPr/>
      </xdr:nvSpPr>
      <xdr:spPr>
        <a:xfrm>
          <a:off x="3048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85107</xdr:rowOff>
    </xdr:from>
    <xdr:ext cx="762000" cy="259045"/>
    <xdr:sp macro="" textlink="">
      <xdr:nvSpPr>
        <xdr:cNvPr id="391" name="テキスト ボックス 390"/>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144780</xdr:rowOff>
    </xdr:from>
    <xdr:to>
      <xdr:col>3</xdr:col>
      <xdr:colOff>193675</xdr:colOff>
      <xdr:row>77</xdr:row>
      <xdr:rowOff>74930</xdr:rowOff>
    </xdr:to>
    <xdr:sp macro="" textlink="">
      <xdr:nvSpPr>
        <xdr:cNvPr id="392" name="円/楕円 391"/>
        <xdr:cNvSpPr/>
      </xdr:nvSpPr>
      <xdr:spPr>
        <a:xfrm>
          <a:off x="2159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85107</xdr:rowOff>
    </xdr:from>
    <xdr:ext cx="762000" cy="259045"/>
    <xdr:sp macro="" textlink="">
      <xdr:nvSpPr>
        <xdr:cNvPr id="393" name="テキスト ボックス 392"/>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158496</xdr:rowOff>
    </xdr:from>
    <xdr:to>
      <xdr:col>1</xdr:col>
      <xdr:colOff>676275</xdr:colOff>
      <xdr:row>77</xdr:row>
      <xdr:rowOff>88646</xdr:rowOff>
    </xdr:to>
    <xdr:sp macro="" textlink="">
      <xdr:nvSpPr>
        <xdr:cNvPr id="394" name="円/楕円 393"/>
        <xdr:cNvSpPr/>
      </xdr:nvSpPr>
      <xdr:spPr>
        <a:xfrm>
          <a:off x="1270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98823</xdr:rowOff>
    </xdr:from>
    <xdr:ext cx="762000" cy="259045"/>
    <xdr:sp macro="" textlink="">
      <xdr:nvSpPr>
        <xdr:cNvPr id="395" name="テキスト ボックス 394"/>
        <xdr:cNvSpPr txBox="1"/>
      </xdr:nvSpPr>
      <xdr:spPr>
        <a:xfrm>
          <a:off x="939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の経常収支比率は、類似団体平均を下回っているが、高齢化等に伴う扶助費の増が見込まれる。今後も、事務執行経費の削減や民間事業者への業務委託の推進、指定管理者制度導入施設の拡大など、徹底した歳出削減に取り組むとともに、税の徴収強化や受益者負担の適正化を図るなどの歳入の確保に努める。</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43180</xdr:rowOff>
    </xdr:from>
    <xdr:to>
      <xdr:col>24</xdr:col>
      <xdr:colOff>31750</xdr:colOff>
      <xdr:row>80</xdr:row>
      <xdr:rowOff>85089</xdr:rowOff>
    </xdr:to>
    <xdr:cxnSp macro="">
      <xdr:nvCxnSpPr>
        <xdr:cNvPr id="423" name="直線コネクタ 422"/>
        <xdr:cNvCxnSpPr/>
      </xdr:nvCxnSpPr>
      <xdr:spPr>
        <a:xfrm flipV="1">
          <a:off x="16510000" y="12730480"/>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57166</xdr:rowOff>
    </xdr:from>
    <xdr:ext cx="762000" cy="259045"/>
    <xdr:sp macro="" textlink="">
      <xdr:nvSpPr>
        <xdr:cNvPr id="424" name="公債費以外最小値テキスト"/>
        <xdr:cNvSpPr txBox="1"/>
      </xdr:nvSpPr>
      <xdr:spPr>
        <a:xfrm>
          <a:off x="16598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a:t>
          </a:r>
          <a:endParaRPr kumimoji="1" lang="ja-JP" altLang="en-US" sz="1000" b="1">
            <a:latin typeface="ＭＳ Ｐゴシック"/>
          </a:endParaRPr>
        </a:p>
      </xdr:txBody>
    </xdr:sp>
    <xdr:clientData/>
  </xdr:oneCellAnchor>
  <xdr:twoCellAnchor>
    <xdr:from>
      <xdr:col>23</xdr:col>
      <xdr:colOff>628650</xdr:colOff>
      <xdr:row>80</xdr:row>
      <xdr:rowOff>85089</xdr:rowOff>
    </xdr:from>
    <xdr:to>
      <xdr:col>24</xdr:col>
      <xdr:colOff>120650</xdr:colOff>
      <xdr:row>80</xdr:row>
      <xdr:rowOff>85089</xdr:rowOff>
    </xdr:to>
    <xdr:cxnSp macro="">
      <xdr:nvCxnSpPr>
        <xdr:cNvPr id="425" name="直線コネクタ 424"/>
        <xdr:cNvCxnSpPr/>
      </xdr:nvCxnSpPr>
      <xdr:spPr>
        <a:xfrm>
          <a:off x="16421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129557</xdr:rowOff>
    </xdr:from>
    <xdr:ext cx="762000" cy="259045"/>
    <xdr:sp macro="" textlink="">
      <xdr:nvSpPr>
        <xdr:cNvPr id="426" name="公債費以外最大値テキスト"/>
        <xdr:cNvSpPr txBox="1"/>
      </xdr:nvSpPr>
      <xdr:spPr>
        <a:xfrm>
          <a:off x="16598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23</xdr:col>
      <xdr:colOff>628650</xdr:colOff>
      <xdr:row>74</xdr:row>
      <xdr:rowOff>43180</xdr:rowOff>
    </xdr:from>
    <xdr:to>
      <xdr:col>24</xdr:col>
      <xdr:colOff>120650</xdr:colOff>
      <xdr:row>74</xdr:row>
      <xdr:rowOff>43180</xdr:rowOff>
    </xdr:to>
    <xdr:cxnSp macro="">
      <xdr:nvCxnSpPr>
        <xdr:cNvPr id="427" name="直線コネクタ 426"/>
        <xdr:cNvCxnSpPr/>
      </xdr:nvCxnSpPr>
      <xdr:spPr>
        <a:xfrm>
          <a:off x="16421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100330</xdr:rowOff>
    </xdr:from>
    <xdr:to>
      <xdr:col>24</xdr:col>
      <xdr:colOff>31750</xdr:colOff>
      <xdr:row>75</xdr:row>
      <xdr:rowOff>119380</xdr:rowOff>
    </xdr:to>
    <xdr:cxnSp macro="">
      <xdr:nvCxnSpPr>
        <xdr:cNvPr id="428" name="直線コネクタ 427"/>
        <xdr:cNvCxnSpPr/>
      </xdr:nvCxnSpPr>
      <xdr:spPr>
        <a:xfrm>
          <a:off x="15671800" y="1295908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78757</xdr:rowOff>
    </xdr:from>
    <xdr:ext cx="762000" cy="259045"/>
    <xdr:sp macro="" textlink="">
      <xdr:nvSpPr>
        <xdr:cNvPr id="429" name="公債費以外平均値テキスト"/>
        <xdr:cNvSpPr txBox="1"/>
      </xdr:nvSpPr>
      <xdr:spPr>
        <a:xfrm>
          <a:off x="16598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106680</xdr:rowOff>
    </xdr:from>
    <xdr:to>
      <xdr:col>24</xdr:col>
      <xdr:colOff>82550</xdr:colOff>
      <xdr:row>77</xdr:row>
      <xdr:rowOff>36830</xdr:rowOff>
    </xdr:to>
    <xdr:sp macro="" textlink="">
      <xdr:nvSpPr>
        <xdr:cNvPr id="430" name="フローチャート : 判断 429"/>
        <xdr:cNvSpPr/>
      </xdr:nvSpPr>
      <xdr:spPr>
        <a:xfrm>
          <a:off x="16459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100330</xdr:rowOff>
    </xdr:from>
    <xdr:to>
      <xdr:col>22</xdr:col>
      <xdr:colOff>565150</xdr:colOff>
      <xdr:row>75</xdr:row>
      <xdr:rowOff>100330</xdr:rowOff>
    </xdr:to>
    <xdr:cxnSp macro="">
      <xdr:nvCxnSpPr>
        <xdr:cNvPr id="431" name="直線コネクタ 430"/>
        <xdr:cNvCxnSpPr/>
      </xdr:nvCxnSpPr>
      <xdr:spPr>
        <a:xfrm>
          <a:off x="14782800" y="12959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57150</xdr:rowOff>
    </xdr:from>
    <xdr:to>
      <xdr:col>22</xdr:col>
      <xdr:colOff>615950</xdr:colOff>
      <xdr:row>76</xdr:row>
      <xdr:rowOff>158750</xdr:rowOff>
    </xdr:to>
    <xdr:sp macro="" textlink="">
      <xdr:nvSpPr>
        <xdr:cNvPr id="432" name="フローチャート : 判断 431"/>
        <xdr:cNvSpPr/>
      </xdr:nvSpPr>
      <xdr:spPr>
        <a:xfrm>
          <a:off x="15621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143527</xdr:rowOff>
    </xdr:from>
    <xdr:ext cx="736600" cy="259045"/>
    <xdr:sp macro="" textlink="">
      <xdr:nvSpPr>
        <xdr:cNvPr id="433" name="テキスト ボックス 432"/>
        <xdr:cNvSpPr txBox="1"/>
      </xdr:nvSpPr>
      <xdr:spPr>
        <a:xfrm>
          <a:off x="15290800" y="1317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39370</xdr:rowOff>
    </xdr:from>
    <xdr:to>
      <xdr:col>21</xdr:col>
      <xdr:colOff>361950</xdr:colOff>
      <xdr:row>75</xdr:row>
      <xdr:rowOff>100330</xdr:rowOff>
    </xdr:to>
    <xdr:cxnSp macro="">
      <xdr:nvCxnSpPr>
        <xdr:cNvPr id="434" name="直線コネクタ 433"/>
        <xdr:cNvCxnSpPr/>
      </xdr:nvCxnSpPr>
      <xdr:spPr>
        <a:xfrm>
          <a:off x="13893800" y="128981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110490</xdr:rowOff>
    </xdr:from>
    <xdr:to>
      <xdr:col>21</xdr:col>
      <xdr:colOff>412750</xdr:colOff>
      <xdr:row>76</xdr:row>
      <xdr:rowOff>40639</xdr:rowOff>
    </xdr:to>
    <xdr:sp macro="" textlink="">
      <xdr:nvSpPr>
        <xdr:cNvPr id="435" name="フローチャート : 判断 434"/>
        <xdr:cNvSpPr/>
      </xdr:nvSpPr>
      <xdr:spPr>
        <a:xfrm>
          <a:off x="14732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25416</xdr:rowOff>
    </xdr:from>
    <xdr:ext cx="762000" cy="259045"/>
    <xdr:sp macro="" textlink="">
      <xdr:nvSpPr>
        <xdr:cNvPr id="436" name="テキスト ボックス 435"/>
        <xdr:cNvSpPr txBox="1"/>
      </xdr:nvSpPr>
      <xdr:spPr>
        <a:xfrm>
          <a:off x="14401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39370</xdr:rowOff>
    </xdr:from>
    <xdr:to>
      <xdr:col>20</xdr:col>
      <xdr:colOff>158750</xdr:colOff>
      <xdr:row>75</xdr:row>
      <xdr:rowOff>81280</xdr:rowOff>
    </xdr:to>
    <xdr:cxnSp macro="">
      <xdr:nvCxnSpPr>
        <xdr:cNvPr id="437" name="直線コネクタ 436"/>
        <xdr:cNvCxnSpPr/>
      </xdr:nvCxnSpPr>
      <xdr:spPr>
        <a:xfrm flipV="1">
          <a:off x="13004800" y="128981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57150</xdr:rowOff>
    </xdr:from>
    <xdr:to>
      <xdr:col>20</xdr:col>
      <xdr:colOff>209550</xdr:colOff>
      <xdr:row>75</xdr:row>
      <xdr:rowOff>158750</xdr:rowOff>
    </xdr:to>
    <xdr:sp macro="" textlink="">
      <xdr:nvSpPr>
        <xdr:cNvPr id="438" name="フローチャート : 判断 437"/>
        <xdr:cNvSpPr/>
      </xdr:nvSpPr>
      <xdr:spPr>
        <a:xfrm>
          <a:off x="13843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143527</xdr:rowOff>
    </xdr:from>
    <xdr:ext cx="762000" cy="259045"/>
    <xdr:sp macro="" textlink="">
      <xdr:nvSpPr>
        <xdr:cNvPr id="439" name="テキスト ボックス 438"/>
        <xdr:cNvSpPr txBox="1"/>
      </xdr:nvSpPr>
      <xdr:spPr>
        <a:xfrm>
          <a:off x="13512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72390</xdr:rowOff>
    </xdr:from>
    <xdr:to>
      <xdr:col>19</xdr:col>
      <xdr:colOff>6350</xdr:colOff>
      <xdr:row>76</xdr:row>
      <xdr:rowOff>2539</xdr:rowOff>
    </xdr:to>
    <xdr:sp macro="" textlink="">
      <xdr:nvSpPr>
        <xdr:cNvPr id="440" name="フローチャート : 判断 439"/>
        <xdr:cNvSpPr/>
      </xdr:nvSpPr>
      <xdr:spPr>
        <a:xfrm>
          <a:off x="12954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158766</xdr:rowOff>
    </xdr:from>
    <xdr:ext cx="762000" cy="259045"/>
    <xdr:sp macro="" textlink="">
      <xdr:nvSpPr>
        <xdr:cNvPr id="441" name="テキスト ボックス 440"/>
        <xdr:cNvSpPr txBox="1"/>
      </xdr:nvSpPr>
      <xdr:spPr>
        <a:xfrm>
          <a:off x="12623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68580</xdr:rowOff>
    </xdr:from>
    <xdr:to>
      <xdr:col>24</xdr:col>
      <xdr:colOff>82550</xdr:colOff>
      <xdr:row>75</xdr:row>
      <xdr:rowOff>170180</xdr:rowOff>
    </xdr:to>
    <xdr:sp macro="" textlink="">
      <xdr:nvSpPr>
        <xdr:cNvPr id="447" name="円/楕円 446"/>
        <xdr:cNvSpPr/>
      </xdr:nvSpPr>
      <xdr:spPr>
        <a:xfrm>
          <a:off x="164592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85107</xdr:rowOff>
    </xdr:from>
    <xdr:ext cx="762000" cy="259045"/>
    <xdr:sp macro="" textlink="">
      <xdr:nvSpPr>
        <xdr:cNvPr id="448" name="公債費以外該当値テキスト"/>
        <xdr:cNvSpPr txBox="1"/>
      </xdr:nvSpPr>
      <xdr:spPr>
        <a:xfrm>
          <a:off x="165989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49530</xdr:rowOff>
    </xdr:from>
    <xdr:to>
      <xdr:col>22</xdr:col>
      <xdr:colOff>615950</xdr:colOff>
      <xdr:row>75</xdr:row>
      <xdr:rowOff>151130</xdr:rowOff>
    </xdr:to>
    <xdr:sp macro="" textlink="">
      <xdr:nvSpPr>
        <xdr:cNvPr id="449" name="円/楕円 448"/>
        <xdr:cNvSpPr/>
      </xdr:nvSpPr>
      <xdr:spPr>
        <a:xfrm>
          <a:off x="15621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161307</xdr:rowOff>
    </xdr:from>
    <xdr:ext cx="736600" cy="259045"/>
    <xdr:sp macro="" textlink="">
      <xdr:nvSpPr>
        <xdr:cNvPr id="450" name="テキスト ボックス 449"/>
        <xdr:cNvSpPr txBox="1"/>
      </xdr:nvSpPr>
      <xdr:spPr>
        <a:xfrm>
          <a:off x="15290800" y="1267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49530</xdr:rowOff>
    </xdr:from>
    <xdr:to>
      <xdr:col>21</xdr:col>
      <xdr:colOff>412750</xdr:colOff>
      <xdr:row>75</xdr:row>
      <xdr:rowOff>151130</xdr:rowOff>
    </xdr:to>
    <xdr:sp macro="" textlink="">
      <xdr:nvSpPr>
        <xdr:cNvPr id="451" name="円/楕円 450"/>
        <xdr:cNvSpPr/>
      </xdr:nvSpPr>
      <xdr:spPr>
        <a:xfrm>
          <a:off x="14732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161307</xdr:rowOff>
    </xdr:from>
    <xdr:ext cx="762000" cy="259045"/>
    <xdr:sp macro="" textlink="">
      <xdr:nvSpPr>
        <xdr:cNvPr id="452" name="テキスト ボックス 451"/>
        <xdr:cNvSpPr txBox="1"/>
      </xdr:nvSpPr>
      <xdr:spPr>
        <a:xfrm>
          <a:off x="14401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160020</xdr:rowOff>
    </xdr:from>
    <xdr:to>
      <xdr:col>20</xdr:col>
      <xdr:colOff>209550</xdr:colOff>
      <xdr:row>75</xdr:row>
      <xdr:rowOff>90170</xdr:rowOff>
    </xdr:to>
    <xdr:sp macro="" textlink="">
      <xdr:nvSpPr>
        <xdr:cNvPr id="453" name="円/楕円 452"/>
        <xdr:cNvSpPr/>
      </xdr:nvSpPr>
      <xdr:spPr>
        <a:xfrm>
          <a:off x="13843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100347</xdr:rowOff>
    </xdr:from>
    <xdr:ext cx="762000" cy="259045"/>
    <xdr:sp macro="" textlink="">
      <xdr:nvSpPr>
        <xdr:cNvPr id="454" name="テキスト ボックス 453"/>
        <xdr:cNvSpPr txBox="1"/>
      </xdr:nvSpPr>
      <xdr:spPr>
        <a:xfrm>
          <a:off x="13512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30480</xdr:rowOff>
    </xdr:from>
    <xdr:to>
      <xdr:col>19</xdr:col>
      <xdr:colOff>6350</xdr:colOff>
      <xdr:row>75</xdr:row>
      <xdr:rowOff>132080</xdr:rowOff>
    </xdr:to>
    <xdr:sp macro="" textlink="">
      <xdr:nvSpPr>
        <xdr:cNvPr id="455" name="円/楕円 454"/>
        <xdr:cNvSpPr/>
      </xdr:nvSpPr>
      <xdr:spPr>
        <a:xfrm>
          <a:off x="12954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142257</xdr:rowOff>
    </xdr:from>
    <xdr:ext cx="762000" cy="259045"/>
    <xdr:sp macro="" textlink="">
      <xdr:nvSpPr>
        <xdr:cNvPr id="456" name="テキスト ボックス 455"/>
        <xdr:cNvSpPr txBox="1"/>
      </xdr:nvSpPr>
      <xdr:spPr>
        <a:xfrm>
          <a:off x="12623800" y="1265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埼玉県白岡市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16720</xdr:rowOff>
    </xdr:from>
    <xdr:to>
      <xdr:col>4</xdr:col>
      <xdr:colOff>1117600</xdr:colOff>
      <xdr:row>19</xdr:row>
      <xdr:rowOff>106540</xdr:rowOff>
    </xdr:to>
    <xdr:cxnSp macro="">
      <xdr:nvCxnSpPr>
        <xdr:cNvPr id="45" name="直線コネクタ 44"/>
        <xdr:cNvCxnSpPr/>
      </xdr:nvCxnSpPr>
      <xdr:spPr bwMode="auto">
        <a:xfrm flipV="1">
          <a:off x="5651500" y="2293195"/>
          <a:ext cx="0" cy="1118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78617</xdr:rowOff>
    </xdr:from>
    <xdr:ext cx="762000" cy="259045"/>
    <xdr:sp macro="" textlink="">
      <xdr:nvSpPr>
        <xdr:cNvPr id="46" name="人口1人当たり決算額の推移最小値テキスト130"/>
        <xdr:cNvSpPr txBox="1"/>
      </xdr:nvSpPr>
      <xdr:spPr>
        <a:xfrm>
          <a:off x="5740400" y="338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47,574</a:t>
          </a:r>
          <a:endParaRPr kumimoji="1" lang="ja-JP" altLang="en-US" sz="1000" b="1">
            <a:latin typeface="ＭＳ Ｐゴシック"/>
          </a:endParaRPr>
        </a:p>
      </xdr:txBody>
    </xdr:sp>
    <xdr:clientData/>
  </xdr:oneCellAnchor>
  <xdr:twoCellAnchor>
    <xdr:from>
      <xdr:col>4</xdr:col>
      <xdr:colOff>1028700</xdr:colOff>
      <xdr:row>19</xdr:row>
      <xdr:rowOff>106540</xdr:rowOff>
    </xdr:from>
    <xdr:to>
      <xdr:col>5</xdr:col>
      <xdr:colOff>73025</xdr:colOff>
      <xdr:row>19</xdr:row>
      <xdr:rowOff>106540</xdr:rowOff>
    </xdr:to>
    <xdr:cxnSp macro="">
      <xdr:nvCxnSpPr>
        <xdr:cNvPr id="47" name="直線コネクタ 46"/>
        <xdr:cNvCxnSpPr/>
      </xdr:nvCxnSpPr>
      <xdr:spPr bwMode="auto">
        <a:xfrm>
          <a:off x="5562600" y="34117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103097</xdr:rowOff>
    </xdr:from>
    <xdr:ext cx="762000" cy="259045"/>
    <xdr:sp macro="" textlink="">
      <xdr:nvSpPr>
        <xdr:cNvPr id="48" name="人口1人当たり決算額の推移最大値テキスト130"/>
        <xdr:cNvSpPr txBox="1"/>
      </xdr:nvSpPr>
      <xdr:spPr>
        <a:xfrm>
          <a:off x="5740400" y="203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106,289</a:t>
          </a:r>
          <a:endParaRPr kumimoji="1" lang="ja-JP" altLang="en-US" sz="1000" b="1">
            <a:latin typeface="ＭＳ Ｐゴシック"/>
          </a:endParaRPr>
        </a:p>
      </xdr:txBody>
    </xdr:sp>
    <xdr:clientData/>
  </xdr:oneCellAnchor>
  <xdr:twoCellAnchor>
    <xdr:from>
      <xdr:col>4</xdr:col>
      <xdr:colOff>1028700</xdr:colOff>
      <xdr:row>13</xdr:row>
      <xdr:rowOff>16720</xdr:rowOff>
    </xdr:from>
    <xdr:to>
      <xdr:col>5</xdr:col>
      <xdr:colOff>73025</xdr:colOff>
      <xdr:row>13</xdr:row>
      <xdr:rowOff>16720</xdr:rowOff>
    </xdr:to>
    <xdr:cxnSp macro="">
      <xdr:nvCxnSpPr>
        <xdr:cNvPr id="49" name="直線コネクタ 48"/>
        <xdr:cNvCxnSpPr/>
      </xdr:nvCxnSpPr>
      <xdr:spPr bwMode="auto">
        <a:xfrm>
          <a:off x="5562600" y="22931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150489</xdr:rowOff>
    </xdr:from>
    <xdr:to>
      <xdr:col>4</xdr:col>
      <xdr:colOff>1117600</xdr:colOff>
      <xdr:row>17</xdr:row>
      <xdr:rowOff>151841</xdr:rowOff>
    </xdr:to>
    <xdr:cxnSp macro="">
      <xdr:nvCxnSpPr>
        <xdr:cNvPr id="50" name="直線コネクタ 49"/>
        <xdr:cNvCxnSpPr/>
      </xdr:nvCxnSpPr>
      <xdr:spPr bwMode="auto">
        <a:xfrm flipV="1">
          <a:off x="5003800" y="3112764"/>
          <a:ext cx="647700" cy="13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34910</xdr:rowOff>
    </xdr:from>
    <xdr:ext cx="762000" cy="259045"/>
    <xdr:sp macro="" textlink="">
      <xdr:nvSpPr>
        <xdr:cNvPr id="51" name="人口1人当たり決算額の推移平均値テキスト130"/>
        <xdr:cNvSpPr txBox="1"/>
      </xdr:nvSpPr>
      <xdr:spPr>
        <a:xfrm>
          <a:off x="5740400" y="2825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67,535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18383</xdr:rowOff>
    </xdr:from>
    <xdr:to>
      <xdr:col>5</xdr:col>
      <xdr:colOff>34925</xdr:colOff>
      <xdr:row>17</xdr:row>
      <xdr:rowOff>119983</xdr:rowOff>
    </xdr:to>
    <xdr:sp macro="" textlink="">
      <xdr:nvSpPr>
        <xdr:cNvPr id="52" name="フローチャート : 判断 51"/>
        <xdr:cNvSpPr/>
      </xdr:nvSpPr>
      <xdr:spPr bwMode="auto">
        <a:xfrm>
          <a:off x="56007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151841</xdr:rowOff>
    </xdr:from>
    <xdr:to>
      <xdr:col>4</xdr:col>
      <xdr:colOff>469900</xdr:colOff>
      <xdr:row>18</xdr:row>
      <xdr:rowOff>40704</xdr:rowOff>
    </xdr:to>
    <xdr:cxnSp macro="">
      <xdr:nvCxnSpPr>
        <xdr:cNvPr id="53" name="直線コネクタ 52"/>
        <xdr:cNvCxnSpPr/>
      </xdr:nvCxnSpPr>
      <xdr:spPr bwMode="auto">
        <a:xfrm flipV="1">
          <a:off x="4305300" y="3114116"/>
          <a:ext cx="698500" cy="603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25089</xdr:rowOff>
    </xdr:from>
    <xdr:to>
      <xdr:col>4</xdr:col>
      <xdr:colOff>520700</xdr:colOff>
      <xdr:row>17</xdr:row>
      <xdr:rowOff>126689</xdr:rowOff>
    </xdr:to>
    <xdr:sp macro="" textlink="">
      <xdr:nvSpPr>
        <xdr:cNvPr id="54" name="フローチャート : 判断 53"/>
        <xdr:cNvSpPr/>
      </xdr:nvSpPr>
      <xdr:spPr bwMode="auto">
        <a:xfrm>
          <a:off x="49530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136866</xdr:rowOff>
    </xdr:from>
    <xdr:ext cx="736600" cy="259045"/>
    <xdr:sp macro="" textlink="">
      <xdr:nvSpPr>
        <xdr:cNvPr id="55" name="テキスト ボックス 54"/>
        <xdr:cNvSpPr txBox="1"/>
      </xdr:nvSpPr>
      <xdr:spPr>
        <a:xfrm>
          <a:off x="4622800" y="2756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67,183</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40704</xdr:rowOff>
    </xdr:from>
    <xdr:to>
      <xdr:col>3</xdr:col>
      <xdr:colOff>904875</xdr:colOff>
      <xdr:row>18</xdr:row>
      <xdr:rowOff>51714</xdr:rowOff>
    </xdr:to>
    <xdr:cxnSp macro="">
      <xdr:nvCxnSpPr>
        <xdr:cNvPr id="56" name="直線コネクタ 55"/>
        <xdr:cNvCxnSpPr/>
      </xdr:nvCxnSpPr>
      <xdr:spPr bwMode="auto">
        <a:xfrm flipV="1">
          <a:off x="3606800" y="3174429"/>
          <a:ext cx="698500" cy="110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72676</xdr:rowOff>
    </xdr:from>
    <xdr:to>
      <xdr:col>3</xdr:col>
      <xdr:colOff>955675</xdr:colOff>
      <xdr:row>17</xdr:row>
      <xdr:rowOff>2826</xdr:rowOff>
    </xdr:to>
    <xdr:sp macro="" textlink="">
      <xdr:nvSpPr>
        <xdr:cNvPr id="57" name="フローチャート : 判断 56"/>
        <xdr:cNvSpPr/>
      </xdr:nvSpPr>
      <xdr:spPr bwMode="auto">
        <a:xfrm>
          <a:off x="4254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13003</xdr:rowOff>
    </xdr:from>
    <xdr:ext cx="762000" cy="259045"/>
    <xdr:sp macro="" textlink="">
      <xdr:nvSpPr>
        <xdr:cNvPr id="58" name="テキスト ボックス 57"/>
        <xdr:cNvSpPr txBox="1"/>
      </xdr:nvSpPr>
      <xdr:spPr>
        <a:xfrm>
          <a:off x="39243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51714</xdr:rowOff>
    </xdr:from>
    <xdr:to>
      <xdr:col>3</xdr:col>
      <xdr:colOff>206375</xdr:colOff>
      <xdr:row>18</xdr:row>
      <xdr:rowOff>60420</xdr:rowOff>
    </xdr:to>
    <xdr:cxnSp macro="">
      <xdr:nvCxnSpPr>
        <xdr:cNvPr id="59" name="直線コネクタ 58"/>
        <xdr:cNvCxnSpPr/>
      </xdr:nvCxnSpPr>
      <xdr:spPr bwMode="auto">
        <a:xfrm flipV="1">
          <a:off x="2908300" y="3185439"/>
          <a:ext cx="698500" cy="8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98812</xdr:rowOff>
    </xdr:from>
    <xdr:to>
      <xdr:col>3</xdr:col>
      <xdr:colOff>257175</xdr:colOff>
      <xdr:row>17</xdr:row>
      <xdr:rowOff>28962</xdr:rowOff>
    </xdr:to>
    <xdr:sp macro="" textlink="">
      <xdr:nvSpPr>
        <xdr:cNvPr id="60" name="フローチャート : 判断 59"/>
        <xdr:cNvSpPr/>
      </xdr:nvSpPr>
      <xdr:spPr bwMode="auto">
        <a:xfrm>
          <a:off x="35560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39139</xdr:rowOff>
    </xdr:from>
    <xdr:ext cx="762000" cy="259045"/>
    <xdr:sp macro="" textlink="">
      <xdr:nvSpPr>
        <xdr:cNvPr id="61" name="テキスト ボックス 60"/>
        <xdr:cNvSpPr txBox="1"/>
      </xdr:nvSpPr>
      <xdr:spPr>
        <a:xfrm>
          <a:off x="32258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61779</xdr:rowOff>
    </xdr:from>
    <xdr:to>
      <xdr:col>2</xdr:col>
      <xdr:colOff>692150</xdr:colOff>
      <xdr:row>16</xdr:row>
      <xdr:rowOff>163379</xdr:rowOff>
    </xdr:to>
    <xdr:sp macro="" textlink="">
      <xdr:nvSpPr>
        <xdr:cNvPr id="62" name="フローチャート : 判断 61"/>
        <xdr:cNvSpPr/>
      </xdr:nvSpPr>
      <xdr:spPr bwMode="auto">
        <a:xfrm>
          <a:off x="28575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2106</xdr:rowOff>
    </xdr:from>
    <xdr:ext cx="762000" cy="259045"/>
    <xdr:sp macro="" textlink="">
      <xdr:nvSpPr>
        <xdr:cNvPr id="63" name="テキスト ボックス 62"/>
        <xdr:cNvSpPr txBox="1"/>
      </xdr:nvSpPr>
      <xdr:spPr>
        <a:xfrm>
          <a:off x="2527300" y="262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99689</xdr:rowOff>
    </xdr:from>
    <xdr:to>
      <xdr:col>5</xdr:col>
      <xdr:colOff>34925</xdr:colOff>
      <xdr:row>18</xdr:row>
      <xdr:rowOff>29839</xdr:rowOff>
    </xdr:to>
    <xdr:sp macro="" textlink="">
      <xdr:nvSpPr>
        <xdr:cNvPr id="69" name="円/楕円 68"/>
        <xdr:cNvSpPr/>
      </xdr:nvSpPr>
      <xdr:spPr bwMode="auto">
        <a:xfrm>
          <a:off x="5600700" y="3061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71766</xdr:rowOff>
    </xdr:from>
    <xdr:ext cx="762000" cy="259045"/>
    <xdr:sp macro="" textlink="">
      <xdr:nvSpPr>
        <xdr:cNvPr id="70" name="人口1人当たり決算額の推移該当値テキスト130"/>
        <xdr:cNvSpPr txBox="1"/>
      </xdr:nvSpPr>
      <xdr:spPr>
        <a:xfrm>
          <a:off x="5740400" y="303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63,267</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101041</xdr:rowOff>
    </xdr:from>
    <xdr:to>
      <xdr:col>4</xdr:col>
      <xdr:colOff>520700</xdr:colOff>
      <xdr:row>18</xdr:row>
      <xdr:rowOff>31191</xdr:rowOff>
    </xdr:to>
    <xdr:sp macro="" textlink="">
      <xdr:nvSpPr>
        <xdr:cNvPr id="71" name="円/楕円 70"/>
        <xdr:cNvSpPr/>
      </xdr:nvSpPr>
      <xdr:spPr bwMode="auto">
        <a:xfrm>
          <a:off x="4953000" y="3063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15968</xdr:rowOff>
    </xdr:from>
    <xdr:ext cx="736600" cy="259045"/>
    <xdr:sp macro="" textlink="">
      <xdr:nvSpPr>
        <xdr:cNvPr id="72" name="テキスト ボックス 71"/>
        <xdr:cNvSpPr txBox="1"/>
      </xdr:nvSpPr>
      <xdr:spPr>
        <a:xfrm>
          <a:off x="4622800" y="3149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63,196</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161354</xdr:rowOff>
    </xdr:from>
    <xdr:to>
      <xdr:col>3</xdr:col>
      <xdr:colOff>955675</xdr:colOff>
      <xdr:row>18</xdr:row>
      <xdr:rowOff>91504</xdr:rowOff>
    </xdr:to>
    <xdr:sp macro="" textlink="">
      <xdr:nvSpPr>
        <xdr:cNvPr id="73" name="円/楕円 72"/>
        <xdr:cNvSpPr/>
      </xdr:nvSpPr>
      <xdr:spPr bwMode="auto">
        <a:xfrm>
          <a:off x="4254500" y="31236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76280</xdr:rowOff>
    </xdr:from>
    <xdr:ext cx="762000" cy="259045"/>
    <xdr:sp macro="" textlink="">
      <xdr:nvSpPr>
        <xdr:cNvPr id="74" name="テキスト ボックス 73"/>
        <xdr:cNvSpPr txBox="1"/>
      </xdr:nvSpPr>
      <xdr:spPr>
        <a:xfrm>
          <a:off x="3924300" y="32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60,030</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914</xdr:rowOff>
    </xdr:from>
    <xdr:to>
      <xdr:col>3</xdr:col>
      <xdr:colOff>257175</xdr:colOff>
      <xdr:row>18</xdr:row>
      <xdr:rowOff>102514</xdr:rowOff>
    </xdr:to>
    <xdr:sp macro="" textlink="">
      <xdr:nvSpPr>
        <xdr:cNvPr id="75" name="円/楕円 74"/>
        <xdr:cNvSpPr/>
      </xdr:nvSpPr>
      <xdr:spPr bwMode="auto">
        <a:xfrm>
          <a:off x="3556000" y="3134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87291</xdr:rowOff>
    </xdr:from>
    <xdr:ext cx="762000" cy="259045"/>
    <xdr:sp macro="" textlink="">
      <xdr:nvSpPr>
        <xdr:cNvPr id="76" name="テキスト ボックス 75"/>
        <xdr:cNvSpPr txBox="1"/>
      </xdr:nvSpPr>
      <xdr:spPr>
        <a:xfrm>
          <a:off x="3225800" y="322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59,452</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9620</xdr:rowOff>
    </xdr:from>
    <xdr:to>
      <xdr:col>2</xdr:col>
      <xdr:colOff>692150</xdr:colOff>
      <xdr:row>18</xdr:row>
      <xdr:rowOff>111220</xdr:rowOff>
    </xdr:to>
    <xdr:sp macro="" textlink="">
      <xdr:nvSpPr>
        <xdr:cNvPr id="77" name="円/楕円 76"/>
        <xdr:cNvSpPr/>
      </xdr:nvSpPr>
      <xdr:spPr bwMode="auto">
        <a:xfrm>
          <a:off x="2857500" y="31433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95997</xdr:rowOff>
    </xdr:from>
    <xdr:ext cx="762000" cy="259045"/>
    <xdr:sp macro="" textlink="">
      <xdr:nvSpPr>
        <xdr:cNvPr id="78" name="テキスト ボックス 77"/>
        <xdr:cNvSpPr txBox="1"/>
      </xdr:nvSpPr>
      <xdr:spPr>
        <a:xfrm>
          <a:off x="2527300" y="3229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58,995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233642</xdr:rowOff>
    </xdr:from>
    <xdr:to>
      <xdr:col>4</xdr:col>
      <xdr:colOff>1117600</xdr:colOff>
      <xdr:row>37</xdr:row>
      <xdr:rowOff>163900</xdr:rowOff>
    </xdr:to>
    <xdr:cxnSp macro="">
      <xdr:nvCxnSpPr>
        <xdr:cNvPr id="106" name="直線コネクタ 105"/>
        <xdr:cNvCxnSpPr/>
      </xdr:nvCxnSpPr>
      <xdr:spPr bwMode="auto">
        <a:xfrm flipV="1">
          <a:off x="5651500" y="6158192"/>
          <a:ext cx="0" cy="11304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135977</xdr:rowOff>
    </xdr:from>
    <xdr:ext cx="762000" cy="259045"/>
    <xdr:sp macro="" textlink="">
      <xdr:nvSpPr>
        <xdr:cNvPr id="107" name="人口1人当たり決算額の推移最小値テキスト445"/>
        <xdr:cNvSpPr txBox="1"/>
      </xdr:nvSpPr>
      <xdr:spPr>
        <a:xfrm>
          <a:off x="5740400" y="72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-5,937</a:t>
          </a:r>
          <a:endParaRPr kumimoji="1" lang="ja-JP" altLang="en-US" sz="1000" b="1">
            <a:latin typeface="ＭＳ Ｐゴシック"/>
          </a:endParaRPr>
        </a:p>
      </xdr:txBody>
    </xdr:sp>
    <xdr:clientData/>
  </xdr:oneCellAnchor>
  <xdr:twoCellAnchor>
    <xdr:from>
      <xdr:col>4</xdr:col>
      <xdr:colOff>1028700</xdr:colOff>
      <xdr:row>37</xdr:row>
      <xdr:rowOff>163900</xdr:rowOff>
    </xdr:from>
    <xdr:to>
      <xdr:col>5</xdr:col>
      <xdr:colOff>73025</xdr:colOff>
      <xdr:row>37</xdr:row>
      <xdr:rowOff>163900</xdr:rowOff>
    </xdr:to>
    <xdr:cxnSp macro="">
      <xdr:nvCxnSpPr>
        <xdr:cNvPr id="108" name="直線コネクタ 107"/>
        <xdr:cNvCxnSpPr/>
      </xdr:nvCxnSpPr>
      <xdr:spPr bwMode="auto">
        <a:xfrm>
          <a:off x="5562600" y="72886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148569</xdr:rowOff>
    </xdr:from>
    <xdr:ext cx="762000" cy="259045"/>
    <xdr:sp macro="" textlink="">
      <xdr:nvSpPr>
        <xdr:cNvPr id="109" name="人口1人当たり決算額の推移最大値テキスト445"/>
        <xdr:cNvSpPr txBox="1"/>
      </xdr:nvSpPr>
      <xdr:spPr>
        <a:xfrm>
          <a:off x="5740400" y="590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53,402</a:t>
          </a:r>
          <a:endParaRPr kumimoji="1" lang="ja-JP" altLang="en-US" sz="1000" b="1">
            <a:latin typeface="ＭＳ Ｐゴシック"/>
          </a:endParaRPr>
        </a:p>
      </xdr:txBody>
    </xdr:sp>
    <xdr:clientData/>
  </xdr:oneCellAnchor>
  <xdr:twoCellAnchor>
    <xdr:from>
      <xdr:col>4</xdr:col>
      <xdr:colOff>1028700</xdr:colOff>
      <xdr:row>33</xdr:row>
      <xdr:rowOff>233642</xdr:rowOff>
    </xdr:from>
    <xdr:to>
      <xdr:col>5</xdr:col>
      <xdr:colOff>73025</xdr:colOff>
      <xdr:row>33</xdr:row>
      <xdr:rowOff>233642</xdr:rowOff>
    </xdr:to>
    <xdr:cxnSp macro="">
      <xdr:nvCxnSpPr>
        <xdr:cNvPr id="110" name="直線コネクタ 109"/>
        <xdr:cNvCxnSpPr/>
      </xdr:nvCxnSpPr>
      <xdr:spPr bwMode="auto">
        <a:xfrm>
          <a:off x="5562600" y="61581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267227</xdr:rowOff>
    </xdr:from>
    <xdr:to>
      <xdr:col>4</xdr:col>
      <xdr:colOff>1117600</xdr:colOff>
      <xdr:row>36</xdr:row>
      <xdr:rowOff>13024</xdr:rowOff>
    </xdr:to>
    <xdr:cxnSp macro="">
      <xdr:nvCxnSpPr>
        <xdr:cNvPr id="111" name="直線コネクタ 110"/>
        <xdr:cNvCxnSpPr/>
      </xdr:nvCxnSpPr>
      <xdr:spPr bwMode="auto">
        <a:xfrm flipV="1">
          <a:off x="5003800" y="6877577"/>
          <a:ext cx="647700" cy="886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252004</xdr:rowOff>
    </xdr:from>
    <xdr:ext cx="762000" cy="259045"/>
    <xdr:sp macro="" textlink="">
      <xdr:nvSpPr>
        <xdr:cNvPr id="112" name="人口1人当たり決算額の推移平均値テキスト445"/>
        <xdr:cNvSpPr txBox="1"/>
      </xdr:nvSpPr>
      <xdr:spPr>
        <a:xfrm>
          <a:off x="5740400" y="68623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12,524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275768</xdr:rowOff>
    </xdr:from>
    <xdr:to>
      <xdr:col>5</xdr:col>
      <xdr:colOff>34925</xdr:colOff>
      <xdr:row>36</xdr:row>
      <xdr:rowOff>34468</xdr:rowOff>
    </xdr:to>
    <xdr:sp macro="" textlink="">
      <xdr:nvSpPr>
        <xdr:cNvPr id="113" name="フローチャート : 判断 112"/>
        <xdr:cNvSpPr/>
      </xdr:nvSpPr>
      <xdr:spPr bwMode="auto">
        <a:xfrm>
          <a:off x="5600700" y="6886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13024</xdr:rowOff>
    </xdr:from>
    <xdr:to>
      <xdr:col>4</xdr:col>
      <xdr:colOff>469900</xdr:colOff>
      <xdr:row>36</xdr:row>
      <xdr:rowOff>30131</xdr:rowOff>
    </xdr:to>
    <xdr:cxnSp macro="">
      <xdr:nvCxnSpPr>
        <xdr:cNvPr id="114" name="直線コネクタ 113"/>
        <xdr:cNvCxnSpPr/>
      </xdr:nvCxnSpPr>
      <xdr:spPr bwMode="auto">
        <a:xfrm flipV="1">
          <a:off x="4305300" y="6966274"/>
          <a:ext cx="698500" cy="17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283331</xdr:rowOff>
    </xdr:from>
    <xdr:to>
      <xdr:col>4</xdr:col>
      <xdr:colOff>520700</xdr:colOff>
      <xdr:row>36</xdr:row>
      <xdr:rowOff>42031</xdr:rowOff>
    </xdr:to>
    <xdr:sp macro="" textlink="">
      <xdr:nvSpPr>
        <xdr:cNvPr id="115" name="フローチャート : 判断 114"/>
        <xdr:cNvSpPr/>
      </xdr:nvSpPr>
      <xdr:spPr bwMode="auto">
        <a:xfrm>
          <a:off x="4953000" y="6893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52208</xdr:rowOff>
    </xdr:from>
    <xdr:ext cx="736600" cy="259045"/>
    <xdr:sp macro="" textlink="">
      <xdr:nvSpPr>
        <xdr:cNvPr id="116" name="テキスト ボックス 115"/>
        <xdr:cNvSpPr txBox="1"/>
      </xdr:nvSpPr>
      <xdr:spPr>
        <a:xfrm>
          <a:off x="4622800" y="6662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12,127</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30131</xdr:rowOff>
    </xdr:from>
    <xdr:to>
      <xdr:col>3</xdr:col>
      <xdr:colOff>904875</xdr:colOff>
      <xdr:row>36</xdr:row>
      <xdr:rowOff>35465</xdr:rowOff>
    </xdr:to>
    <xdr:cxnSp macro="">
      <xdr:nvCxnSpPr>
        <xdr:cNvPr id="117" name="直線コネクタ 116"/>
        <xdr:cNvCxnSpPr/>
      </xdr:nvCxnSpPr>
      <xdr:spPr bwMode="auto">
        <a:xfrm flipV="1">
          <a:off x="3606800" y="6983381"/>
          <a:ext cx="698500" cy="53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211131</xdr:rowOff>
    </xdr:from>
    <xdr:to>
      <xdr:col>3</xdr:col>
      <xdr:colOff>955675</xdr:colOff>
      <xdr:row>35</xdr:row>
      <xdr:rowOff>312731</xdr:rowOff>
    </xdr:to>
    <xdr:sp macro="" textlink="">
      <xdr:nvSpPr>
        <xdr:cNvPr id="118" name="フローチャート : 判断 117"/>
        <xdr:cNvSpPr/>
      </xdr:nvSpPr>
      <xdr:spPr bwMode="auto">
        <a:xfrm>
          <a:off x="42545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322908</xdr:rowOff>
    </xdr:from>
    <xdr:ext cx="762000" cy="259045"/>
    <xdr:sp macro="" textlink="">
      <xdr:nvSpPr>
        <xdr:cNvPr id="119" name="テキスト ボックス 118"/>
        <xdr:cNvSpPr txBox="1"/>
      </xdr:nvSpPr>
      <xdr:spPr>
        <a:xfrm>
          <a:off x="3924300" y="6590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302564</xdr:rowOff>
    </xdr:from>
    <xdr:to>
      <xdr:col>3</xdr:col>
      <xdr:colOff>206375</xdr:colOff>
      <xdr:row>36</xdr:row>
      <xdr:rowOff>35465</xdr:rowOff>
    </xdr:to>
    <xdr:cxnSp macro="">
      <xdr:nvCxnSpPr>
        <xdr:cNvPr id="120" name="直線コネクタ 119"/>
        <xdr:cNvCxnSpPr/>
      </xdr:nvCxnSpPr>
      <xdr:spPr bwMode="auto">
        <a:xfrm>
          <a:off x="2908300" y="6912914"/>
          <a:ext cx="698500" cy="75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173412</xdr:rowOff>
    </xdr:from>
    <xdr:to>
      <xdr:col>3</xdr:col>
      <xdr:colOff>257175</xdr:colOff>
      <xdr:row>35</xdr:row>
      <xdr:rowOff>275012</xdr:rowOff>
    </xdr:to>
    <xdr:sp macro="" textlink="">
      <xdr:nvSpPr>
        <xdr:cNvPr id="121" name="フローチャート : 判断 120"/>
        <xdr:cNvSpPr/>
      </xdr:nvSpPr>
      <xdr:spPr bwMode="auto">
        <a:xfrm>
          <a:off x="3556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285189</xdr:rowOff>
    </xdr:from>
    <xdr:ext cx="762000" cy="259045"/>
    <xdr:sp macro="" textlink="">
      <xdr:nvSpPr>
        <xdr:cNvPr id="122" name="テキスト ボックス 121"/>
        <xdr:cNvSpPr txBox="1"/>
      </xdr:nvSpPr>
      <xdr:spPr>
        <a:xfrm>
          <a:off x="3225800" y="6552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144494</xdr:rowOff>
    </xdr:from>
    <xdr:to>
      <xdr:col>2</xdr:col>
      <xdr:colOff>692150</xdr:colOff>
      <xdr:row>35</xdr:row>
      <xdr:rowOff>246094</xdr:rowOff>
    </xdr:to>
    <xdr:sp macro="" textlink="">
      <xdr:nvSpPr>
        <xdr:cNvPr id="123" name="フローチャート : 判断 122"/>
        <xdr:cNvSpPr/>
      </xdr:nvSpPr>
      <xdr:spPr bwMode="auto">
        <a:xfrm>
          <a:off x="2857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256271</xdr:rowOff>
    </xdr:from>
    <xdr:ext cx="762000" cy="259045"/>
    <xdr:sp macro="" textlink="">
      <xdr:nvSpPr>
        <xdr:cNvPr id="124" name="テキスト ボックス 123"/>
        <xdr:cNvSpPr txBox="1"/>
      </xdr:nvSpPr>
      <xdr:spPr>
        <a:xfrm>
          <a:off x="2527300" y="652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216427</xdr:rowOff>
    </xdr:from>
    <xdr:to>
      <xdr:col>5</xdr:col>
      <xdr:colOff>34925</xdr:colOff>
      <xdr:row>35</xdr:row>
      <xdr:rowOff>318027</xdr:rowOff>
    </xdr:to>
    <xdr:sp macro="" textlink="">
      <xdr:nvSpPr>
        <xdr:cNvPr id="130" name="円/楕円 129"/>
        <xdr:cNvSpPr/>
      </xdr:nvSpPr>
      <xdr:spPr bwMode="auto">
        <a:xfrm>
          <a:off x="5600700" y="68267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61504</xdr:rowOff>
    </xdr:from>
    <xdr:ext cx="762000" cy="259045"/>
    <xdr:sp macro="" textlink="">
      <xdr:nvSpPr>
        <xdr:cNvPr id="131" name="人口1人当たり決算額の推移該当値テキスト445"/>
        <xdr:cNvSpPr txBox="1"/>
      </xdr:nvSpPr>
      <xdr:spPr>
        <a:xfrm>
          <a:off x="5740400" y="6671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15,639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305124</xdr:rowOff>
    </xdr:from>
    <xdr:to>
      <xdr:col>4</xdr:col>
      <xdr:colOff>520700</xdr:colOff>
      <xdr:row>36</xdr:row>
      <xdr:rowOff>63824</xdr:rowOff>
    </xdr:to>
    <xdr:sp macro="" textlink="">
      <xdr:nvSpPr>
        <xdr:cNvPr id="132" name="円/楕円 131"/>
        <xdr:cNvSpPr/>
      </xdr:nvSpPr>
      <xdr:spPr bwMode="auto">
        <a:xfrm>
          <a:off x="4953000" y="6915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48601</xdr:rowOff>
    </xdr:from>
    <xdr:ext cx="736600" cy="259045"/>
    <xdr:sp macro="" textlink="">
      <xdr:nvSpPr>
        <xdr:cNvPr id="133" name="テキスト ボックス 132"/>
        <xdr:cNvSpPr txBox="1"/>
      </xdr:nvSpPr>
      <xdr:spPr>
        <a:xfrm>
          <a:off x="4622800" y="7001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10,983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322231</xdr:rowOff>
    </xdr:from>
    <xdr:to>
      <xdr:col>3</xdr:col>
      <xdr:colOff>955675</xdr:colOff>
      <xdr:row>36</xdr:row>
      <xdr:rowOff>80931</xdr:rowOff>
    </xdr:to>
    <xdr:sp macro="" textlink="">
      <xdr:nvSpPr>
        <xdr:cNvPr id="134" name="円/楕円 133"/>
        <xdr:cNvSpPr/>
      </xdr:nvSpPr>
      <xdr:spPr bwMode="auto">
        <a:xfrm>
          <a:off x="4254500" y="6932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65708</xdr:rowOff>
    </xdr:from>
    <xdr:ext cx="762000" cy="259045"/>
    <xdr:sp macro="" textlink="">
      <xdr:nvSpPr>
        <xdr:cNvPr id="135" name="テキスト ボックス 134"/>
        <xdr:cNvSpPr txBox="1"/>
      </xdr:nvSpPr>
      <xdr:spPr>
        <a:xfrm>
          <a:off x="3924300" y="7018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327565</xdr:rowOff>
    </xdr:from>
    <xdr:to>
      <xdr:col>3</xdr:col>
      <xdr:colOff>257175</xdr:colOff>
      <xdr:row>36</xdr:row>
      <xdr:rowOff>86265</xdr:rowOff>
    </xdr:to>
    <xdr:sp macro="" textlink="">
      <xdr:nvSpPr>
        <xdr:cNvPr id="136" name="円/楕円 135"/>
        <xdr:cNvSpPr/>
      </xdr:nvSpPr>
      <xdr:spPr bwMode="auto">
        <a:xfrm>
          <a:off x="3556000" y="6937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71042</xdr:rowOff>
    </xdr:from>
    <xdr:ext cx="762000" cy="259045"/>
    <xdr:sp macro="" textlink="">
      <xdr:nvSpPr>
        <xdr:cNvPr id="137" name="テキスト ボックス 136"/>
        <xdr:cNvSpPr txBox="1"/>
      </xdr:nvSpPr>
      <xdr:spPr>
        <a:xfrm>
          <a:off x="3225800" y="702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251764</xdr:rowOff>
    </xdr:from>
    <xdr:to>
      <xdr:col>2</xdr:col>
      <xdr:colOff>692150</xdr:colOff>
      <xdr:row>36</xdr:row>
      <xdr:rowOff>10464</xdr:rowOff>
    </xdr:to>
    <xdr:sp macro="" textlink="">
      <xdr:nvSpPr>
        <xdr:cNvPr id="138" name="円/楕円 137"/>
        <xdr:cNvSpPr/>
      </xdr:nvSpPr>
      <xdr:spPr bwMode="auto">
        <a:xfrm>
          <a:off x="2857500" y="6862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338141</xdr:rowOff>
    </xdr:from>
    <xdr:ext cx="762000" cy="259045"/>
    <xdr:sp macro="" textlink="">
      <xdr:nvSpPr>
        <xdr:cNvPr id="139" name="テキスト ボックス 138"/>
        <xdr:cNvSpPr txBox="1"/>
      </xdr:nvSpPr>
      <xdr:spPr>
        <a:xfrm>
          <a:off x="2527300" y="694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13,784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埼玉県白岡市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52,257
51,881
24.92
14,810,539
14,125,903
557,799
9,627,776
11,372,032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50,717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28966</xdr:rowOff>
    </xdr:from>
    <xdr:to>
      <xdr:col>6</xdr:col>
      <xdr:colOff>510540</xdr:colOff>
      <xdr:row>39</xdr:row>
      <xdr:rowOff>35390</xdr:rowOff>
    </xdr:to>
    <xdr:cxnSp macro="">
      <xdr:nvCxnSpPr>
        <xdr:cNvPr id="54" name="直線コネクタ 53"/>
        <xdr:cNvCxnSpPr/>
      </xdr:nvCxnSpPr>
      <xdr:spPr>
        <a:xfrm flipV="1">
          <a:off x="4633595" y="5172466"/>
          <a:ext cx="1270" cy="1549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39217</xdr:rowOff>
    </xdr:from>
    <xdr:ext cx="534377" cy="259045"/>
    <xdr:sp macro="" textlink="">
      <xdr:nvSpPr>
        <xdr:cNvPr id="55" name="人件費最小値テキスト"/>
        <xdr:cNvSpPr txBox="1"/>
      </xdr:nvSpPr>
      <xdr:spPr>
        <a:xfrm>
          <a:off x="4686300" y="672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37,063</a:t>
          </a:r>
          <a:endParaRPr kumimoji="1" lang="ja-JP" altLang="en-US" sz="1000" b="1">
            <a:latin typeface="ＭＳ Ｐゴシック"/>
          </a:endParaRPr>
        </a:p>
      </xdr:txBody>
    </xdr:sp>
    <xdr:clientData/>
  </xdr:oneCellAnchor>
  <xdr:twoCellAnchor>
    <xdr:from>
      <xdr:col>6</xdr:col>
      <xdr:colOff>422275</xdr:colOff>
      <xdr:row>39</xdr:row>
      <xdr:rowOff>35390</xdr:rowOff>
    </xdr:from>
    <xdr:to>
      <xdr:col>6</xdr:col>
      <xdr:colOff>600075</xdr:colOff>
      <xdr:row>39</xdr:row>
      <xdr:rowOff>35390</xdr:rowOff>
    </xdr:to>
    <xdr:cxnSp macro="">
      <xdr:nvCxnSpPr>
        <xdr:cNvPr id="56" name="直線コネクタ 55"/>
        <xdr:cNvCxnSpPr/>
      </xdr:nvCxnSpPr>
      <xdr:spPr>
        <a:xfrm>
          <a:off x="4546600" y="672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147093</xdr:rowOff>
    </xdr:from>
    <xdr:ext cx="599010" cy="259045"/>
    <xdr:sp macro="" textlink="">
      <xdr:nvSpPr>
        <xdr:cNvPr id="57" name="人件費最大値テキスト"/>
        <xdr:cNvSpPr txBox="1"/>
      </xdr:nvSpPr>
      <xdr:spPr>
        <a:xfrm>
          <a:off x="4686300" y="4947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104,844</a:t>
          </a:r>
          <a:endParaRPr kumimoji="1" lang="ja-JP" altLang="en-US" sz="1000" b="1">
            <a:latin typeface="ＭＳ Ｐゴシック"/>
          </a:endParaRPr>
        </a:p>
      </xdr:txBody>
    </xdr:sp>
    <xdr:clientData/>
  </xdr:oneCellAnchor>
  <xdr:twoCellAnchor>
    <xdr:from>
      <xdr:col>6</xdr:col>
      <xdr:colOff>422275</xdr:colOff>
      <xdr:row>30</xdr:row>
      <xdr:rowOff>28966</xdr:rowOff>
    </xdr:from>
    <xdr:to>
      <xdr:col>6</xdr:col>
      <xdr:colOff>600075</xdr:colOff>
      <xdr:row>30</xdr:row>
      <xdr:rowOff>28966</xdr:rowOff>
    </xdr:to>
    <xdr:cxnSp macro="">
      <xdr:nvCxnSpPr>
        <xdr:cNvPr id="58" name="直線コネクタ 57"/>
        <xdr:cNvCxnSpPr/>
      </xdr:nvCxnSpPr>
      <xdr:spPr>
        <a:xfrm>
          <a:off x="4546600" y="517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161189</xdr:rowOff>
    </xdr:from>
    <xdr:to>
      <xdr:col>6</xdr:col>
      <xdr:colOff>511175</xdr:colOff>
      <xdr:row>37</xdr:row>
      <xdr:rowOff>166286</xdr:rowOff>
    </xdr:to>
    <xdr:cxnSp macro="">
      <xdr:nvCxnSpPr>
        <xdr:cNvPr id="59" name="直線コネクタ 58"/>
        <xdr:cNvCxnSpPr/>
      </xdr:nvCxnSpPr>
      <xdr:spPr>
        <a:xfrm flipV="1">
          <a:off x="3797300" y="6504839"/>
          <a:ext cx="838200" cy="5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49758</xdr:rowOff>
    </xdr:from>
    <xdr:ext cx="534377" cy="259045"/>
    <xdr:sp macro="" textlink="">
      <xdr:nvSpPr>
        <xdr:cNvPr id="60" name="人件費平均値テキスト"/>
        <xdr:cNvSpPr txBox="1"/>
      </xdr:nvSpPr>
      <xdr:spPr>
        <a:xfrm>
          <a:off x="4686300" y="6050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57,713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26881</xdr:rowOff>
    </xdr:from>
    <xdr:to>
      <xdr:col>6</xdr:col>
      <xdr:colOff>561975</xdr:colOff>
      <xdr:row>36</xdr:row>
      <xdr:rowOff>128481</xdr:rowOff>
    </xdr:to>
    <xdr:sp macro="" textlink="">
      <xdr:nvSpPr>
        <xdr:cNvPr id="61" name="フローチャート : 判断 60"/>
        <xdr:cNvSpPr/>
      </xdr:nvSpPr>
      <xdr:spPr>
        <a:xfrm>
          <a:off x="4584700" y="619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166286</xdr:rowOff>
    </xdr:from>
    <xdr:to>
      <xdr:col>5</xdr:col>
      <xdr:colOff>358775</xdr:colOff>
      <xdr:row>38</xdr:row>
      <xdr:rowOff>18107</xdr:rowOff>
    </xdr:to>
    <xdr:cxnSp macro="">
      <xdr:nvCxnSpPr>
        <xdr:cNvPr id="62" name="直線コネクタ 61"/>
        <xdr:cNvCxnSpPr/>
      </xdr:nvCxnSpPr>
      <xdr:spPr>
        <a:xfrm flipV="1">
          <a:off x="2908300" y="6509936"/>
          <a:ext cx="889000" cy="2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17760</xdr:rowOff>
    </xdr:from>
    <xdr:to>
      <xdr:col>5</xdr:col>
      <xdr:colOff>409575</xdr:colOff>
      <xdr:row>36</xdr:row>
      <xdr:rowOff>119360</xdr:rowOff>
    </xdr:to>
    <xdr:sp macro="" textlink="">
      <xdr:nvSpPr>
        <xdr:cNvPr id="63" name="フローチャート : 判断 62"/>
        <xdr:cNvSpPr/>
      </xdr:nvSpPr>
      <xdr:spPr>
        <a:xfrm>
          <a:off x="3746500" y="618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135887</xdr:rowOff>
    </xdr:from>
    <xdr:ext cx="534377" cy="259045"/>
    <xdr:sp macro="" textlink="">
      <xdr:nvSpPr>
        <xdr:cNvPr id="64" name="テキスト ボックス 63"/>
        <xdr:cNvSpPr txBox="1"/>
      </xdr:nvSpPr>
      <xdr:spPr>
        <a:xfrm>
          <a:off x="3530111" y="596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58,112</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18107</xdr:rowOff>
    </xdr:from>
    <xdr:to>
      <xdr:col>4</xdr:col>
      <xdr:colOff>155575</xdr:colOff>
      <xdr:row>38</xdr:row>
      <xdr:rowOff>50043</xdr:rowOff>
    </xdr:to>
    <xdr:cxnSp macro="">
      <xdr:nvCxnSpPr>
        <xdr:cNvPr id="65" name="直線コネクタ 64"/>
        <xdr:cNvCxnSpPr/>
      </xdr:nvCxnSpPr>
      <xdr:spPr>
        <a:xfrm flipV="1">
          <a:off x="2019300" y="6533207"/>
          <a:ext cx="889000" cy="3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29144</xdr:rowOff>
    </xdr:from>
    <xdr:to>
      <xdr:col>4</xdr:col>
      <xdr:colOff>206375</xdr:colOff>
      <xdr:row>35</xdr:row>
      <xdr:rowOff>130744</xdr:rowOff>
    </xdr:to>
    <xdr:sp macro="" textlink="">
      <xdr:nvSpPr>
        <xdr:cNvPr id="66" name="フローチャート : 判断 65"/>
        <xdr:cNvSpPr/>
      </xdr:nvSpPr>
      <xdr:spPr>
        <a:xfrm>
          <a:off x="2857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147271</xdr:rowOff>
    </xdr:from>
    <xdr:ext cx="534377" cy="259045"/>
    <xdr:sp macro="" textlink="">
      <xdr:nvSpPr>
        <xdr:cNvPr id="67" name="テキスト ボックス 66"/>
        <xdr:cNvSpPr txBox="1"/>
      </xdr:nvSpPr>
      <xdr:spPr>
        <a:xfrm>
          <a:off x="2641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132431</xdr:rowOff>
    </xdr:from>
    <xdr:to>
      <xdr:col>2</xdr:col>
      <xdr:colOff>638175</xdr:colOff>
      <xdr:row>38</xdr:row>
      <xdr:rowOff>50043</xdr:rowOff>
    </xdr:to>
    <xdr:cxnSp macro="">
      <xdr:nvCxnSpPr>
        <xdr:cNvPr id="68" name="直線コネクタ 67"/>
        <xdr:cNvCxnSpPr/>
      </xdr:nvCxnSpPr>
      <xdr:spPr>
        <a:xfrm>
          <a:off x="1130300" y="6304631"/>
          <a:ext cx="889000" cy="260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37762</xdr:rowOff>
    </xdr:from>
    <xdr:to>
      <xdr:col>3</xdr:col>
      <xdr:colOff>3175</xdr:colOff>
      <xdr:row>35</xdr:row>
      <xdr:rowOff>139362</xdr:rowOff>
    </xdr:to>
    <xdr:sp macro="" textlink="">
      <xdr:nvSpPr>
        <xdr:cNvPr id="69" name="フローチャート : 判断 68"/>
        <xdr:cNvSpPr/>
      </xdr:nvSpPr>
      <xdr:spPr>
        <a:xfrm>
          <a:off x="1968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155889</xdr:rowOff>
    </xdr:from>
    <xdr:ext cx="534377" cy="259045"/>
    <xdr:sp macro="" textlink="">
      <xdr:nvSpPr>
        <xdr:cNvPr id="70" name="テキスト ボックス 69"/>
        <xdr:cNvSpPr txBox="1"/>
      </xdr:nvSpPr>
      <xdr:spPr>
        <a:xfrm>
          <a:off x="1752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162532</xdr:rowOff>
    </xdr:from>
    <xdr:to>
      <xdr:col>1</xdr:col>
      <xdr:colOff>485775</xdr:colOff>
      <xdr:row>35</xdr:row>
      <xdr:rowOff>92682</xdr:rowOff>
    </xdr:to>
    <xdr:sp macro="" textlink="">
      <xdr:nvSpPr>
        <xdr:cNvPr id="71" name="フローチャート : 判断 70"/>
        <xdr:cNvSpPr/>
      </xdr:nvSpPr>
      <xdr:spPr>
        <a:xfrm>
          <a:off x="1079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109209</xdr:rowOff>
    </xdr:from>
    <xdr:ext cx="534377" cy="259045"/>
    <xdr:sp macro="" textlink="">
      <xdr:nvSpPr>
        <xdr:cNvPr id="72" name="テキスト ボックス 71"/>
        <xdr:cNvSpPr txBox="1"/>
      </xdr:nvSpPr>
      <xdr:spPr>
        <a:xfrm>
          <a:off x="863111" y="576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110388</xdr:rowOff>
    </xdr:from>
    <xdr:to>
      <xdr:col>6</xdr:col>
      <xdr:colOff>561975</xdr:colOff>
      <xdr:row>38</xdr:row>
      <xdr:rowOff>40539</xdr:rowOff>
    </xdr:to>
    <xdr:sp macro="" textlink="">
      <xdr:nvSpPr>
        <xdr:cNvPr id="78" name="円/楕円 77"/>
        <xdr:cNvSpPr/>
      </xdr:nvSpPr>
      <xdr:spPr>
        <a:xfrm>
          <a:off x="4584700" y="64540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88815</xdr:rowOff>
    </xdr:from>
    <xdr:ext cx="534377" cy="259045"/>
    <xdr:sp macro="" textlink="">
      <xdr:nvSpPr>
        <xdr:cNvPr id="79" name="人件費該当値テキスト"/>
        <xdr:cNvSpPr txBox="1"/>
      </xdr:nvSpPr>
      <xdr:spPr>
        <a:xfrm>
          <a:off x="4686300" y="643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46,560</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115486</xdr:rowOff>
    </xdr:from>
    <xdr:to>
      <xdr:col>5</xdr:col>
      <xdr:colOff>409575</xdr:colOff>
      <xdr:row>38</xdr:row>
      <xdr:rowOff>45636</xdr:rowOff>
    </xdr:to>
    <xdr:sp macro="" textlink="">
      <xdr:nvSpPr>
        <xdr:cNvPr id="80" name="円/楕円 79"/>
        <xdr:cNvSpPr/>
      </xdr:nvSpPr>
      <xdr:spPr>
        <a:xfrm>
          <a:off x="3746500" y="645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36763</xdr:rowOff>
    </xdr:from>
    <xdr:ext cx="534377" cy="259045"/>
    <xdr:sp macro="" textlink="">
      <xdr:nvSpPr>
        <xdr:cNvPr id="81" name="テキスト ボックス 80"/>
        <xdr:cNvSpPr txBox="1"/>
      </xdr:nvSpPr>
      <xdr:spPr>
        <a:xfrm>
          <a:off x="3530111" y="655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46,337</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138758</xdr:rowOff>
    </xdr:from>
    <xdr:to>
      <xdr:col>4</xdr:col>
      <xdr:colOff>206375</xdr:colOff>
      <xdr:row>38</xdr:row>
      <xdr:rowOff>68907</xdr:rowOff>
    </xdr:to>
    <xdr:sp macro="" textlink="">
      <xdr:nvSpPr>
        <xdr:cNvPr id="82" name="円/楕円 81"/>
        <xdr:cNvSpPr/>
      </xdr:nvSpPr>
      <xdr:spPr>
        <a:xfrm>
          <a:off x="2857500" y="648240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60034</xdr:rowOff>
    </xdr:from>
    <xdr:ext cx="534377" cy="259045"/>
    <xdr:sp macro="" textlink="">
      <xdr:nvSpPr>
        <xdr:cNvPr id="83" name="テキスト ボックス 82"/>
        <xdr:cNvSpPr txBox="1"/>
      </xdr:nvSpPr>
      <xdr:spPr>
        <a:xfrm>
          <a:off x="2641111" y="6575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45,319</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170693</xdr:rowOff>
    </xdr:from>
    <xdr:to>
      <xdr:col>3</xdr:col>
      <xdr:colOff>3175</xdr:colOff>
      <xdr:row>38</xdr:row>
      <xdr:rowOff>100843</xdr:rowOff>
    </xdr:to>
    <xdr:sp macro="" textlink="">
      <xdr:nvSpPr>
        <xdr:cNvPr id="84" name="円/楕円 83"/>
        <xdr:cNvSpPr/>
      </xdr:nvSpPr>
      <xdr:spPr>
        <a:xfrm>
          <a:off x="1968500" y="651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91970</xdr:rowOff>
    </xdr:from>
    <xdr:ext cx="534377" cy="259045"/>
    <xdr:sp macro="" textlink="">
      <xdr:nvSpPr>
        <xdr:cNvPr id="85" name="テキスト ボックス 84"/>
        <xdr:cNvSpPr txBox="1"/>
      </xdr:nvSpPr>
      <xdr:spPr>
        <a:xfrm>
          <a:off x="1752111" y="660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43,922</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81631</xdr:rowOff>
    </xdr:from>
    <xdr:to>
      <xdr:col>1</xdr:col>
      <xdr:colOff>485775</xdr:colOff>
      <xdr:row>37</xdr:row>
      <xdr:rowOff>11781</xdr:rowOff>
    </xdr:to>
    <xdr:sp macro="" textlink="">
      <xdr:nvSpPr>
        <xdr:cNvPr id="86" name="円/楕円 85"/>
        <xdr:cNvSpPr/>
      </xdr:nvSpPr>
      <xdr:spPr>
        <a:xfrm>
          <a:off x="1079500" y="625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2908</xdr:rowOff>
    </xdr:from>
    <xdr:ext cx="534377" cy="259045"/>
    <xdr:sp macro="" textlink="">
      <xdr:nvSpPr>
        <xdr:cNvPr id="87" name="テキスト ボックス 86"/>
        <xdr:cNvSpPr txBox="1"/>
      </xdr:nvSpPr>
      <xdr:spPr>
        <a:xfrm>
          <a:off x="863111" y="634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55,318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81/85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87089</xdr:rowOff>
    </xdr:from>
    <xdr:to>
      <xdr:col>6</xdr:col>
      <xdr:colOff>510540</xdr:colOff>
      <xdr:row>59</xdr:row>
      <xdr:rowOff>24355</xdr:rowOff>
    </xdr:to>
    <xdr:cxnSp macro="">
      <xdr:nvCxnSpPr>
        <xdr:cNvPr id="114" name="直線コネクタ 113"/>
        <xdr:cNvCxnSpPr/>
      </xdr:nvCxnSpPr>
      <xdr:spPr>
        <a:xfrm flipV="1">
          <a:off x="4633595" y="8659589"/>
          <a:ext cx="1270" cy="1480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28182</xdr:rowOff>
    </xdr:from>
    <xdr:ext cx="534377" cy="259045"/>
    <xdr:sp macro="" textlink="">
      <xdr:nvSpPr>
        <xdr:cNvPr id="115" name="物件費最小値テキスト"/>
        <xdr:cNvSpPr txBox="1"/>
      </xdr:nvSpPr>
      <xdr:spPr>
        <a:xfrm>
          <a:off x="4686300" y="1014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32,282</a:t>
          </a:r>
          <a:endParaRPr kumimoji="1" lang="ja-JP" altLang="en-US" sz="1000" b="1">
            <a:latin typeface="ＭＳ Ｐゴシック"/>
          </a:endParaRPr>
        </a:p>
      </xdr:txBody>
    </xdr:sp>
    <xdr:clientData/>
  </xdr:oneCellAnchor>
  <xdr:twoCellAnchor>
    <xdr:from>
      <xdr:col>6</xdr:col>
      <xdr:colOff>422275</xdr:colOff>
      <xdr:row>59</xdr:row>
      <xdr:rowOff>24355</xdr:rowOff>
    </xdr:from>
    <xdr:to>
      <xdr:col>6</xdr:col>
      <xdr:colOff>600075</xdr:colOff>
      <xdr:row>59</xdr:row>
      <xdr:rowOff>24355</xdr:rowOff>
    </xdr:to>
    <xdr:cxnSp macro="">
      <xdr:nvCxnSpPr>
        <xdr:cNvPr id="116" name="直線コネクタ 115"/>
        <xdr:cNvCxnSpPr/>
      </xdr:nvCxnSpPr>
      <xdr:spPr>
        <a:xfrm>
          <a:off x="4546600" y="10139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33766</xdr:rowOff>
    </xdr:from>
    <xdr:ext cx="534377" cy="259045"/>
    <xdr:sp macro="" textlink="">
      <xdr:nvSpPr>
        <xdr:cNvPr id="117" name="物件費最大値テキスト"/>
        <xdr:cNvSpPr txBox="1"/>
      </xdr:nvSpPr>
      <xdr:spPr>
        <a:xfrm>
          <a:off x="4686300" y="843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77,611</a:t>
          </a:r>
          <a:endParaRPr kumimoji="1" lang="ja-JP" altLang="en-US" sz="1000" b="1">
            <a:latin typeface="ＭＳ Ｐゴシック"/>
          </a:endParaRPr>
        </a:p>
      </xdr:txBody>
    </xdr:sp>
    <xdr:clientData/>
  </xdr:oneCellAnchor>
  <xdr:twoCellAnchor>
    <xdr:from>
      <xdr:col>6</xdr:col>
      <xdr:colOff>422275</xdr:colOff>
      <xdr:row>50</xdr:row>
      <xdr:rowOff>87089</xdr:rowOff>
    </xdr:from>
    <xdr:to>
      <xdr:col>6</xdr:col>
      <xdr:colOff>600075</xdr:colOff>
      <xdr:row>50</xdr:row>
      <xdr:rowOff>87089</xdr:rowOff>
    </xdr:to>
    <xdr:cxnSp macro="">
      <xdr:nvCxnSpPr>
        <xdr:cNvPr id="118" name="直線コネクタ 117"/>
        <xdr:cNvCxnSpPr/>
      </xdr:nvCxnSpPr>
      <xdr:spPr>
        <a:xfrm>
          <a:off x="4546600" y="8659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147276</xdr:rowOff>
    </xdr:from>
    <xdr:to>
      <xdr:col>6</xdr:col>
      <xdr:colOff>511175</xdr:colOff>
      <xdr:row>58</xdr:row>
      <xdr:rowOff>35034</xdr:rowOff>
    </xdr:to>
    <xdr:cxnSp macro="">
      <xdr:nvCxnSpPr>
        <xdr:cNvPr id="119" name="直線コネクタ 118"/>
        <xdr:cNvCxnSpPr/>
      </xdr:nvCxnSpPr>
      <xdr:spPr>
        <a:xfrm>
          <a:off x="3797300" y="9919926"/>
          <a:ext cx="838200" cy="5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94534</xdr:rowOff>
    </xdr:from>
    <xdr:ext cx="534377" cy="259045"/>
    <xdr:sp macro="" textlink="">
      <xdr:nvSpPr>
        <xdr:cNvPr id="120" name="物件費平均値テキスト"/>
        <xdr:cNvSpPr txBox="1"/>
      </xdr:nvSpPr>
      <xdr:spPr>
        <a:xfrm>
          <a:off x="4686300" y="93528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50,278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71657</xdr:rowOff>
    </xdr:from>
    <xdr:to>
      <xdr:col>6</xdr:col>
      <xdr:colOff>561975</xdr:colOff>
      <xdr:row>56</xdr:row>
      <xdr:rowOff>1807</xdr:rowOff>
    </xdr:to>
    <xdr:sp macro="" textlink="">
      <xdr:nvSpPr>
        <xdr:cNvPr id="121" name="フローチャート : 判断 120"/>
        <xdr:cNvSpPr/>
      </xdr:nvSpPr>
      <xdr:spPr>
        <a:xfrm>
          <a:off x="4584700" y="95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147276</xdr:rowOff>
    </xdr:from>
    <xdr:to>
      <xdr:col>5</xdr:col>
      <xdr:colOff>358775</xdr:colOff>
      <xdr:row>58</xdr:row>
      <xdr:rowOff>113281</xdr:rowOff>
    </xdr:to>
    <xdr:cxnSp macro="">
      <xdr:nvCxnSpPr>
        <xdr:cNvPr id="122" name="直線コネクタ 121"/>
        <xdr:cNvCxnSpPr/>
      </xdr:nvCxnSpPr>
      <xdr:spPr>
        <a:xfrm flipV="1">
          <a:off x="2908300" y="9919926"/>
          <a:ext cx="889000" cy="137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119924</xdr:rowOff>
    </xdr:from>
    <xdr:to>
      <xdr:col>5</xdr:col>
      <xdr:colOff>409575</xdr:colOff>
      <xdr:row>56</xdr:row>
      <xdr:rowOff>50074</xdr:rowOff>
    </xdr:to>
    <xdr:sp macro="" textlink="">
      <xdr:nvSpPr>
        <xdr:cNvPr id="123" name="フローチャート : 判断 122"/>
        <xdr:cNvSpPr/>
      </xdr:nvSpPr>
      <xdr:spPr>
        <a:xfrm>
          <a:off x="37465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66601</xdr:rowOff>
    </xdr:from>
    <xdr:ext cx="534377" cy="259045"/>
    <xdr:sp macro="" textlink="">
      <xdr:nvSpPr>
        <xdr:cNvPr id="124" name="テキスト ボックス 123"/>
        <xdr:cNvSpPr txBox="1"/>
      </xdr:nvSpPr>
      <xdr:spPr>
        <a:xfrm>
          <a:off x="3530111" y="932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48,800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113281</xdr:rowOff>
    </xdr:from>
    <xdr:to>
      <xdr:col>4</xdr:col>
      <xdr:colOff>155575</xdr:colOff>
      <xdr:row>59</xdr:row>
      <xdr:rowOff>42251</xdr:rowOff>
    </xdr:to>
    <xdr:cxnSp macro="">
      <xdr:nvCxnSpPr>
        <xdr:cNvPr id="125" name="直線コネクタ 124"/>
        <xdr:cNvCxnSpPr/>
      </xdr:nvCxnSpPr>
      <xdr:spPr>
        <a:xfrm flipV="1">
          <a:off x="2019300" y="10057381"/>
          <a:ext cx="889000" cy="100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24794</xdr:rowOff>
    </xdr:from>
    <xdr:to>
      <xdr:col>4</xdr:col>
      <xdr:colOff>206375</xdr:colOff>
      <xdr:row>54</xdr:row>
      <xdr:rowOff>126394</xdr:rowOff>
    </xdr:to>
    <xdr:sp macro="" textlink="">
      <xdr:nvSpPr>
        <xdr:cNvPr id="126" name="フローチャート : 判断 125"/>
        <xdr:cNvSpPr/>
      </xdr:nvSpPr>
      <xdr:spPr>
        <a:xfrm>
          <a:off x="2857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142921</xdr:rowOff>
    </xdr:from>
    <xdr:ext cx="534377" cy="259045"/>
    <xdr:sp macro="" textlink="">
      <xdr:nvSpPr>
        <xdr:cNvPr id="127" name="テキスト ボックス 126"/>
        <xdr:cNvSpPr txBox="1"/>
      </xdr:nvSpPr>
      <xdr:spPr>
        <a:xfrm>
          <a:off x="2641111" y="90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118800</xdr:rowOff>
    </xdr:from>
    <xdr:to>
      <xdr:col>2</xdr:col>
      <xdr:colOff>638175</xdr:colOff>
      <xdr:row>59</xdr:row>
      <xdr:rowOff>42251</xdr:rowOff>
    </xdr:to>
    <xdr:cxnSp macro="">
      <xdr:nvCxnSpPr>
        <xdr:cNvPr id="128" name="直線コネクタ 127"/>
        <xdr:cNvCxnSpPr/>
      </xdr:nvCxnSpPr>
      <xdr:spPr>
        <a:xfrm>
          <a:off x="1130300" y="10062900"/>
          <a:ext cx="889000" cy="94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9478</xdr:rowOff>
    </xdr:from>
    <xdr:to>
      <xdr:col>3</xdr:col>
      <xdr:colOff>3175</xdr:colOff>
      <xdr:row>54</xdr:row>
      <xdr:rowOff>111078</xdr:rowOff>
    </xdr:to>
    <xdr:sp macro="" textlink="">
      <xdr:nvSpPr>
        <xdr:cNvPr id="129" name="フローチャート : 判断 128"/>
        <xdr:cNvSpPr/>
      </xdr:nvSpPr>
      <xdr:spPr>
        <a:xfrm>
          <a:off x="1968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127605</xdr:rowOff>
    </xdr:from>
    <xdr:ext cx="534377" cy="259045"/>
    <xdr:sp macro="" textlink="">
      <xdr:nvSpPr>
        <xdr:cNvPr id="130" name="テキスト ボックス 129"/>
        <xdr:cNvSpPr txBox="1"/>
      </xdr:nvSpPr>
      <xdr:spPr>
        <a:xfrm>
          <a:off x="1752111" y="90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120218</xdr:rowOff>
    </xdr:from>
    <xdr:to>
      <xdr:col>1</xdr:col>
      <xdr:colOff>485775</xdr:colOff>
      <xdr:row>55</xdr:row>
      <xdr:rowOff>50368</xdr:rowOff>
    </xdr:to>
    <xdr:sp macro="" textlink="">
      <xdr:nvSpPr>
        <xdr:cNvPr id="131" name="フローチャート : 判断 130"/>
        <xdr:cNvSpPr/>
      </xdr:nvSpPr>
      <xdr:spPr>
        <a:xfrm>
          <a:off x="1079500" y="937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66895</xdr:rowOff>
    </xdr:from>
    <xdr:ext cx="534377" cy="259045"/>
    <xdr:sp macro="" textlink="">
      <xdr:nvSpPr>
        <xdr:cNvPr id="132" name="テキスト ボックス 131"/>
        <xdr:cNvSpPr txBox="1"/>
      </xdr:nvSpPr>
      <xdr:spPr>
        <a:xfrm>
          <a:off x="863111" y="915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155684</xdr:rowOff>
    </xdr:from>
    <xdr:to>
      <xdr:col>6</xdr:col>
      <xdr:colOff>561975</xdr:colOff>
      <xdr:row>58</xdr:row>
      <xdr:rowOff>85834</xdr:rowOff>
    </xdr:to>
    <xdr:sp macro="" textlink="">
      <xdr:nvSpPr>
        <xdr:cNvPr id="138" name="円/楕円 137"/>
        <xdr:cNvSpPr/>
      </xdr:nvSpPr>
      <xdr:spPr>
        <a:xfrm>
          <a:off x="4584700" y="992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134111</xdr:rowOff>
    </xdr:from>
    <xdr:ext cx="534377" cy="259045"/>
    <xdr:sp macro="" textlink="">
      <xdr:nvSpPr>
        <xdr:cNvPr id="139" name="物件費該当値テキスト"/>
        <xdr:cNvSpPr txBox="1"/>
      </xdr:nvSpPr>
      <xdr:spPr>
        <a:xfrm>
          <a:off x="4686300" y="990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37,205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96476</xdr:rowOff>
    </xdr:from>
    <xdr:to>
      <xdr:col>5</xdr:col>
      <xdr:colOff>409575</xdr:colOff>
      <xdr:row>58</xdr:row>
      <xdr:rowOff>26626</xdr:rowOff>
    </xdr:to>
    <xdr:sp macro="" textlink="">
      <xdr:nvSpPr>
        <xdr:cNvPr id="140" name="円/楕円 139"/>
        <xdr:cNvSpPr/>
      </xdr:nvSpPr>
      <xdr:spPr>
        <a:xfrm>
          <a:off x="3746500" y="986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17753</xdr:rowOff>
    </xdr:from>
    <xdr:ext cx="534377" cy="259045"/>
    <xdr:sp macro="" textlink="">
      <xdr:nvSpPr>
        <xdr:cNvPr id="141" name="テキスト ボックス 140"/>
        <xdr:cNvSpPr txBox="1"/>
      </xdr:nvSpPr>
      <xdr:spPr>
        <a:xfrm>
          <a:off x="3530111" y="996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39,018</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62481</xdr:rowOff>
    </xdr:from>
    <xdr:to>
      <xdr:col>4</xdr:col>
      <xdr:colOff>206375</xdr:colOff>
      <xdr:row>58</xdr:row>
      <xdr:rowOff>164081</xdr:rowOff>
    </xdr:to>
    <xdr:sp macro="" textlink="">
      <xdr:nvSpPr>
        <xdr:cNvPr id="142" name="円/楕円 141"/>
        <xdr:cNvSpPr/>
      </xdr:nvSpPr>
      <xdr:spPr>
        <a:xfrm>
          <a:off x="2857500" y="1000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155208</xdr:rowOff>
    </xdr:from>
    <xdr:ext cx="534377" cy="259045"/>
    <xdr:sp macro="" textlink="">
      <xdr:nvSpPr>
        <xdr:cNvPr id="143" name="テキスト ボックス 142"/>
        <xdr:cNvSpPr txBox="1"/>
      </xdr:nvSpPr>
      <xdr:spPr>
        <a:xfrm>
          <a:off x="2641111" y="10099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34,809</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162901</xdr:rowOff>
    </xdr:from>
    <xdr:to>
      <xdr:col>3</xdr:col>
      <xdr:colOff>3175</xdr:colOff>
      <xdr:row>59</xdr:row>
      <xdr:rowOff>93051</xdr:rowOff>
    </xdr:to>
    <xdr:sp macro="" textlink="">
      <xdr:nvSpPr>
        <xdr:cNvPr id="144" name="円/楕円 143"/>
        <xdr:cNvSpPr/>
      </xdr:nvSpPr>
      <xdr:spPr>
        <a:xfrm>
          <a:off x="1968500" y="1010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84178</xdr:rowOff>
    </xdr:from>
    <xdr:ext cx="534377" cy="259045"/>
    <xdr:sp macro="" textlink="">
      <xdr:nvSpPr>
        <xdr:cNvPr id="145" name="テキスト ボックス 144"/>
        <xdr:cNvSpPr txBox="1"/>
      </xdr:nvSpPr>
      <xdr:spPr>
        <a:xfrm>
          <a:off x="1752111" y="1019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31,734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68000</xdr:rowOff>
    </xdr:from>
    <xdr:to>
      <xdr:col>1</xdr:col>
      <xdr:colOff>485775</xdr:colOff>
      <xdr:row>58</xdr:row>
      <xdr:rowOff>169600</xdr:rowOff>
    </xdr:to>
    <xdr:sp macro="" textlink="">
      <xdr:nvSpPr>
        <xdr:cNvPr id="146" name="円/楕円 145"/>
        <xdr:cNvSpPr/>
      </xdr:nvSpPr>
      <xdr:spPr>
        <a:xfrm>
          <a:off x="1079500" y="1001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160727</xdr:rowOff>
    </xdr:from>
    <xdr:ext cx="534377" cy="259045"/>
    <xdr:sp macro="" textlink="">
      <xdr:nvSpPr>
        <xdr:cNvPr id="147" name="テキスト ボックス 146"/>
        <xdr:cNvSpPr txBox="1"/>
      </xdr:nvSpPr>
      <xdr:spPr>
        <a:xfrm>
          <a:off x="863111" y="1010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34,640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25400</xdr:rowOff>
    </xdr:from>
    <xdr:to>
      <xdr:col>7</xdr:col>
      <xdr:colOff>638175</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7398</xdr:rowOff>
    </xdr:from>
    <xdr:to>
      <xdr:col>6</xdr:col>
      <xdr:colOff>510540</xdr:colOff>
      <xdr:row>78</xdr:row>
      <xdr:rowOff>3969</xdr:rowOff>
    </xdr:to>
    <xdr:cxnSp macro="">
      <xdr:nvCxnSpPr>
        <xdr:cNvPr id="167" name="直線コネクタ 166"/>
        <xdr:cNvCxnSpPr/>
      </xdr:nvCxnSpPr>
      <xdr:spPr>
        <a:xfrm flipV="1">
          <a:off x="4633595" y="12180348"/>
          <a:ext cx="1270" cy="119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7796</xdr:rowOff>
    </xdr:from>
    <xdr:ext cx="378565" cy="259045"/>
    <xdr:sp macro="" textlink="">
      <xdr:nvSpPr>
        <xdr:cNvPr id="168" name="維持補修費最小値テキスト"/>
        <xdr:cNvSpPr txBox="1"/>
      </xdr:nvSpPr>
      <xdr:spPr>
        <a:xfrm>
          <a:off x="4686300" y="13380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6</xdr:col>
      <xdr:colOff>422275</xdr:colOff>
      <xdr:row>78</xdr:row>
      <xdr:rowOff>3969</xdr:rowOff>
    </xdr:from>
    <xdr:to>
      <xdr:col>6</xdr:col>
      <xdr:colOff>600075</xdr:colOff>
      <xdr:row>78</xdr:row>
      <xdr:rowOff>3969</xdr:rowOff>
    </xdr:to>
    <xdr:cxnSp macro="">
      <xdr:nvCxnSpPr>
        <xdr:cNvPr id="169" name="直線コネクタ 168"/>
        <xdr:cNvCxnSpPr/>
      </xdr:nvCxnSpPr>
      <xdr:spPr>
        <a:xfrm>
          <a:off x="4546600" y="13377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125525</xdr:rowOff>
    </xdr:from>
    <xdr:ext cx="534377" cy="259045"/>
    <xdr:sp macro="" textlink="">
      <xdr:nvSpPr>
        <xdr:cNvPr id="170" name="維持補修費最大値テキスト"/>
        <xdr:cNvSpPr txBox="1"/>
      </xdr:nvSpPr>
      <xdr:spPr>
        <a:xfrm>
          <a:off x="4686300" y="1195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21,315</a:t>
          </a:r>
          <a:endParaRPr kumimoji="1" lang="ja-JP" altLang="en-US" sz="1000" b="1">
            <a:latin typeface="ＭＳ Ｐゴシック"/>
          </a:endParaRPr>
        </a:p>
      </xdr:txBody>
    </xdr:sp>
    <xdr:clientData/>
  </xdr:oneCellAnchor>
  <xdr:twoCellAnchor>
    <xdr:from>
      <xdr:col>6</xdr:col>
      <xdr:colOff>422275</xdr:colOff>
      <xdr:row>71</xdr:row>
      <xdr:rowOff>7398</xdr:rowOff>
    </xdr:from>
    <xdr:to>
      <xdr:col>6</xdr:col>
      <xdr:colOff>600075</xdr:colOff>
      <xdr:row>71</xdr:row>
      <xdr:rowOff>7398</xdr:rowOff>
    </xdr:to>
    <xdr:cxnSp macro="">
      <xdr:nvCxnSpPr>
        <xdr:cNvPr id="171" name="直線コネクタ 170"/>
        <xdr:cNvCxnSpPr/>
      </xdr:nvCxnSpPr>
      <xdr:spPr>
        <a:xfrm>
          <a:off x="4546600" y="1218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122613</xdr:rowOff>
    </xdr:from>
    <xdr:to>
      <xdr:col>6</xdr:col>
      <xdr:colOff>511175</xdr:colOff>
      <xdr:row>77</xdr:row>
      <xdr:rowOff>132214</xdr:rowOff>
    </xdr:to>
    <xdr:cxnSp macro="">
      <xdr:nvCxnSpPr>
        <xdr:cNvPr id="172" name="直線コネクタ 171"/>
        <xdr:cNvCxnSpPr/>
      </xdr:nvCxnSpPr>
      <xdr:spPr>
        <a:xfrm>
          <a:off x="3797300" y="13324263"/>
          <a:ext cx="8382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137895</xdr:rowOff>
    </xdr:from>
    <xdr:ext cx="469744" cy="259045"/>
    <xdr:sp macro="" textlink="">
      <xdr:nvSpPr>
        <xdr:cNvPr id="173" name="維持補修費平均値テキスト"/>
        <xdr:cNvSpPr txBox="1"/>
      </xdr:nvSpPr>
      <xdr:spPr>
        <a:xfrm>
          <a:off x="4686300" y="12996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3,543</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115018</xdr:rowOff>
    </xdr:from>
    <xdr:to>
      <xdr:col>6</xdr:col>
      <xdr:colOff>561975</xdr:colOff>
      <xdr:row>77</xdr:row>
      <xdr:rowOff>45168</xdr:rowOff>
    </xdr:to>
    <xdr:sp macro="" textlink="">
      <xdr:nvSpPr>
        <xdr:cNvPr id="174" name="フローチャート : 判断 173"/>
        <xdr:cNvSpPr/>
      </xdr:nvSpPr>
      <xdr:spPr>
        <a:xfrm>
          <a:off x="4584700" y="1314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110040</xdr:rowOff>
    </xdr:from>
    <xdr:to>
      <xdr:col>5</xdr:col>
      <xdr:colOff>358775</xdr:colOff>
      <xdr:row>77</xdr:row>
      <xdr:rowOff>122613</xdr:rowOff>
    </xdr:to>
    <xdr:cxnSp macro="">
      <xdr:nvCxnSpPr>
        <xdr:cNvPr id="175" name="直線コネクタ 174"/>
        <xdr:cNvCxnSpPr/>
      </xdr:nvCxnSpPr>
      <xdr:spPr>
        <a:xfrm>
          <a:off x="2908300" y="13311690"/>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124847</xdr:rowOff>
    </xdr:from>
    <xdr:to>
      <xdr:col>5</xdr:col>
      <xdr:colOff>409575</xdr:colOff>
      <xdr:row>77</xdr:row>
      <xdr:rowOff>54997</xdr:rowOff>
    </xdr:to>
    <xdr:sp macro="" textlink="">
      <xdr:nvSpPr>
        <xdr:cNvPr id="176" name="フローチャート : 判断 175"/>
        <xdr:cNvSpPr/>
      </xdr:nvSpPr>
      <xdr:spPr>
        <a:xfrm>
          <a:off x="3746500" y="1315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71524</xdr:rowOff>
    </xdr:from>
    <xdr:ext cx="469744" cy="259045"/>
    <xdr:sp macro="" textlink="">
      <xdr:nvSpPr>
        <xdr:cNvPr id="177" name="テキスト ボックス 176"/>
        <xdr:cNvSpPr txBox="1"/>
      </xdr:nvSpPr>
      <xdr:spPr>
        <a:xfrm>
          <a:off x="3562427" y="12930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105239</xdr:rowOff>
    </xdr:from>
    <xdr:to>
      <xdr:col>4</xdr:col>
      <xdr:colOff>155575</xdr:colOff>
      <xdr:row>77</xdr:row>
      <xdr:rowOff>110040</xdr:rowOff>
    </xdr:to>
    <xdr:cxnSp macro="">
      <xdr:nvCxnSpPr>
        <xdr:cNvPr id="178" name="直線コネクタ 177"/>
        <xdr:cNvCxnSpPr/>
      </xdr:nvCxnSpPr>
      <xdr:spPr>
        <a:xfrm>
          <a:off x="2019300" y="13306889"/>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57010</xdr:rowOff>
    </xdr:from>
    <xdr:to>
      <xdr:col>4</xdr:col>
      <xdr:colOff>206375</xdr:colOff>
      <xdr:row>76</xdr:row>
      <xdr:rowOff>158610</xdr:rowOff>
    </xdr:to>
    <xdr:sp macro="" textlink="">
      <xdr:nvSpPr>
        <xdr:cNvPr id="179" name="フローチャート : 判断 178"/>
        <xdr:cNvSpPr/>
      </xdr:nvSpPr>
      <xdr:spPr>
        <a:xfrm>
          <a:off x="2857500" y="1308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3687</xdr:rowOff>
    </xdr:from>
    <xdr:ext cx="469744" cy="259045"/>
    <xdr:sp macro="" textlink="">
      <xdr:nvSpPr>
        <xdr:cNvPr id="180" name="テキスト ボックス 179"/>
        <xdr:cNvSpPr txBox="1"/>
      </xdr:nvSpPr>
      <xdr:spPr>
        <a:xfrm>
          <a:off x="2673427" y="1286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101695</xdr:rowOff>
    </xdr:from>
    <xdr:to>
      <xdr:col>2</xdr:col>
      <xdr:colOff>638175</xdr:colOff>
      <xdr:row>77</xdr:row>
      <xdr:rowOff>105239</xdr:rowOff>
    </xdr:to>
    <xdr:cxnSp macro="">
      <xdr:nvCxnSpPr>
        <xdr:cNvPr id="181" name="直線コネクタ 180"/>
        <xdr:cNvCxnSpPr/>
      </xdr:nvCxnSpPr>
      <xdr:spPr>
        <a:xfrm>
          <a:off x="1130300" y="13303345"/>
          <a:ext cx="889000" cy="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67926</xdr:rowOff>
    </xdr:from>
    <xdr:to>
      <xdr:col>3</xdr:col>
      <xdr:colOff>3175</xdr:colOff>
      <xdr:row>76</xdr:row>
      <xdr:rowOff>169526</xdr:rowOff>
    </xdr:to>
    <xdr:sp macro="" textlink="">
      <xdr:nvSpPr>
        <xdr:cNvPr id="182" name="フローチャート : 判断 181"/>
        <xdr:cNvSpPr/>
      </xdr:nvSpPr>
      <xdr:spPr>
        <a:xfrm>
          <a:off x="1968500" y="1309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14603</xdr:rowOff>
    </xdr:from>
    <xdr:ext cx="469744" cy="259045"/>
    <xdr:sp macro="" textlink="">
      <xdr:nvSpPr>
        <xdr:cNvPr id="183" name="テキスト ボックス 182"/>
        <xdr:cNvSpPr txBox="1"/>
      </xdr:nvSpPr>
      <xdr:spPr>
        <a:xfrm>
          <a:off x="1784427" y="12873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62782</xdr:rowOff>
    </xdr:from>
    <xdr:to>
      <xdr:col>1</xdr:col>
      <xdr:colOff>485775</xdr:colOff>
      <xdr:row>76</xdr:row>
      <xdr:rowOff>164382</xdr:rowOff>
    </xdr:to>
    <xdr:sp macro="" textlink="">
      <xdr:nvSpPr>
        <xdr:cNvPr id="184" name="フローチャート : 判断 183"/>
        <xdr:cNvSpPr/>
      </xdr:nvSpPr>
      <xdr:spPr>
        <a:xfrm>
          <a:off x="1079500" y="1309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9459</xdr:rowOff>
    </xdr:from>
    <xdr:ext cx="469744" cy="259045"/>
    <xdr:sp macro="" textlink="">
      <xdr:nvSpPr>
        <xdr:cNvPr id="185" name="テキスト ボックス 184"/>
        <xdr:cNvSpPr txBox="1"/>
      </xdr:nvSpPr>
      <xdr:spPr>
        <a:xfrm>
          <a:off x="895427" y="1286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81414</xdr:rowOff>
    </xdr:from>
    <xdr:to>
      <xdr:col>6</xdr:col>
      <xdr:colOff>561975</xdr:colOff>
      <xdr:row>78</xdr:row>
      <xdr:rowOff>11564</xdr:rowOff>
    </xdr:to>
    <xdr:sp macro="" textlink="">
      <xdr:nvSpPr>
        <xdr:cNvPr id="191" name="円/楕円 190"/>
        <xdr:cNvSpPr/>
      </xdr:nvSpPr>
      <xdr:spPr>
        <a:xfrm>
          <a:off x="4584700" y="1328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167791</xdr:rowOff>
    </xdr:from>
    <xdr:ext cx="469744" cy="259045"/>
    <xdr:sp macro="" textlink="">
      <xdr:nvSpPr>
        <xdr:cNvPr id="192" name="維持補修費該当値テキスト"/>
        <xdr:cNvSpPr txBox="1"/>
      </xdr:nvSpPr>
      <xdr:spPr>
        <a:xfrm>
          <a:off x="4686300" y="13197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71813</xdr:rowOff>
    </xdr:from>
    <xdr:to>
      <xdr:col>5</xdr:col>
      <xdr:colOff>409575</xdr:colOff>
      <xdr:row>78</xdr:row>
      <xdr:rowOff>1963</xdr:rowOff>
    </xdr:to>
    <xdr:sp macro="" textlink="">
      <xdr:nvSpPr>
        <xdr:cNvPr id="193" name="円/楕円 192"/>
        <xdr:cNvSpPr/>
      </xdr:nvSpPr>
      <xdr:spPr>
        <a:xfrm>
          <a:off x="3746500" y="1327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164540</xdr:rowOff>
    </xdr:from>
    <xdr:ext cx="469744" cy="259045"/>
    <xdr:sp macro="" textlink="">
      <xdr:nvSpPr>
        <xdr:cNvPr id="194" name="テキスト ボックス 193"/>
        <xdr:cNvSpPr txBox="1"/>
      </xdr:nvSpPr>
      <xdr:spPr>
        <a:xfrm>
          <a:off x="3562427" y="13366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59240</xdr:rowOff>
    </xdr:from>
    <xdr:to>
      <xdr:col>4</xdr:col>
      <xdr:colOff>206375</xdr:colOff>
      <xdr:row>77</xdr:row>
      <xdr:rowOff>160840</xdr:rowOff>
    </xdr:to>
    <xdr:sp macro="" textlink="">
      <xdr:nvSpPr>
        <xdr:cNvPr id="195" name="円/楕円 194"/>
        <xdr:cNvSpPr/>
      </xdr:nvSpPr>
      <xdr:spPr>
        <a:xfrm>
          <a:off x="2857500" y="1326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151967</xdr:rowOff>
    </xdr:from>
    <xdr:ext cx="469744" cy="259045"/>
    <xdr:sp macro="" textlink="">
      <xdr:nvSpPr>
        <xdr:cNvPr id="196" name="テキスト ボックス 195"/>
        <xdr:cNvSpPr txBox="1"/>
      </xdr:nvSpPr>
      <xdr:spPr>
        <a:xfrm>
          <a:off x="2673427" y="13353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54439</xdr:rowOff>
    </xdr:from>
    <xdr:to>
      <xdr:col>3</xdr:col>
      <xdr:colOff>3175</xdr:colOff>
      <xdr:row>77</xdr:row>
      <xdr:rowOff>156039</xdr:rowOff>
    </xdr:to>
    <xdr:sp macro="" textlink="">
      <xdr:nvSpPr>
        <xdr:cNvPr id="197" name="円/楕円 196"/>
        <xdr:cNvSpPr/>
      </xdr:nvSpPr>
      <xdr:spPr>
        <a:xfrm>
          <a:off x="1968500" y="1325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147166</xdr:rowOff>
    </xdr:from>
    <xdr:ext cx="469744" cy="259045"/>
    <xdr:sp macro="" textlink="">
      <xdr:nvSpPr>
        <xdr:cNvPr id="198" name="テキスト ボックス 197"/>
        <xdr:cNvSpPr txBox="1"/>
      </xdr:nvSpPr>
      <xdr:spPr>
        <a:xfrm>
          <a:off x="1784427" y="13348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50895</xdr:rowOff>
    </xdr:from>
    <xdr:to>
      <xdr:col>1</xdr:col>
      <xdr:colOff>485775</xdr:colOff>
      <xdr:row>77</xdr:row>
      <xdr:rowOff>152495</xdr:rowOff>
    </xdr:to>
    <xdr:sp macro="" textlink="">
      <xdr:nvSpPr>
        <xdr:cNvPr id="199" name="円/楕円 198"/>
        <xdr:cNvSpPr/>
      </xdr:nvSpPr>
      <xdr:spPr>
        <a:xfrm>
          <a:off x="1079500" y="1325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143622</xdr:rowOff>
    </xdr:from>
    <xdr:ext cx="469744" cy="259045"/>
    <xdr:sp macro="" textlink="">
      <xdr:nvSpPr>
        <xdr:cNvPr id="200" name="テキスト ボックス 199"/>
        <xdr:cNvSpPr txBox="1"/>
      </xdr:nvSpPr>
      <xdr:spPr>
        <a:xfrm>
          <a:off x="895427" y="1334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3" name="テキスト ボックス 21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5" name="テキスト ボックス 21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7" name="テキスト ボックス 21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117463</xdr:rowOff>
    </xdr:from>
    <xdr:to>
      <xdr:col>6</xdr:col>
      <xdr:colOff>510540</xdr:colOff>
      <xdr:row>97</xdr:row>
      <xdr:rowOff>111722</xdr:rowOff>
    </xdr:to>
    <xdr:cxnSp macro="">
      <xdr:nvCxnSpPr>
        <xdr:cNvPr id="225" name="直線コネクタ 224"/>
        <xdr:cNvCxnSpPr/>
      </xdr:nvCxnSpPr>
      <xdr:spPr>
        <a:xfrm flipV="1">
          <a:off x="4633595" y="15547963"/>
          <a:ext cx="1270" cy="1194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115549</xdr:rowOff>
    </xdr:from>
    <xdr:ext cx="534377" cy="259045"/>
    <xdr:sp macro="" textlink="">
      <xdr:nvSpPr>
        <xdr:cNvPr id="226" name="扶助費最小値テキスト"/>
        <xdr:cNvSpPr txBox="1"/>
      </xdr:nvSpPr>
      <xdr:spPr>
        <a:xfrm>
          <a:off x="4686300" y="1674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51,703</a:t>
          </a:r>
          <a:endParaRPr kumimoji="1" lang="ja-JP" altLang="en-US" sz="1000" b="1">
            <a:latin typeface="ＭＳ Ｐゴシック"/>
          </a:endParaRPr>
        </a:p>
      </xdr:txBody>
    </xdr:sp>
    <xdr:clientData/>
  </xdr:oneCellAnchor>
  <xdr:twoCellAnchor>
    <xdr:from>
      <xdr:col>6</xdr:col>
      <xdr:colOff>422275</xdr:colOff>
      <xdr:row>97</xdr:row>
      <xdr:rowOff>111722</xdr:rowOff>
    </xdr:from>
    <xdr:to>
      <xdr:col>6</xdr:col>
      <xdr:colOff>600075</xdr:colOff>
      <xdr:row>97</xdr:row>
      <xdr:rowOff>111722</xdr:rowOff>
    </xdr:to>
    <xdr:cxnSp macro="">
      <xdr:nvCxnSpPr>
        <xdr:cNvPr id="227" name="直線コネクタ 226"/>
        <xdr:cNvCxnSpPr/>
      </xdr:nvCxnSpPr>
      <xdr:spPr>
        <a:xfrm>
          <a:off x="4546600" y="16742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64140</xdr:rowOff>
    </xdr:from>
    <xdr:ext cx="599010" cy="259045"/>
    <xdr:sp macro="" textlink="">
      <xdr:nvSpPr>
        <xdr:cNvPr id="228" name="扶助費最大値テキスト"/>
        <xdr:cNvSpPr txBox="1"/>
      </xdr:nvSpPr>
      <xdr:spPr>
        <a:xfrm>
          <a:off x="4686300" y="15323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145,751</a:t>
          </a:r>
          <a:endParaRPr kumimoji="1" lang="ja-JP" altLang="en-US" sz="1000" b="1">
            <a:latin typeface="ＭＳ Ｐゴシック"/>
          </a:endParaRPr>
        </a:p>
      </xdr:txBody>
    </xdr:sp>
    <xdr:clientData/>
  </xdr:oneCellAnchor>
  <xdr:twoCellAnchor>
    <xdr:from>
      <xdr:col>6</xdr:col>
      <xdr:colOff>422275</xdr:colOff>
      <xdr:row>90</xdr:row>
      <xdr:rowOff>117463</xdr:rowOff>
    </xdr:from>
    <xdr:to>
      <xdr:col>6</xdr:col>
      <xdr:colOff>600075</xdr:colOff>
      <xdr:row>90</xdr:row>
      <xdr:rowOff>117463</xdr:rowOff>
    </xdr:to>
    <xdr:cxnSp macro="">
      <xdr:nvCxnSpPr>
        <xdr:cNvPr id="229" name="直線コネクタ 228"/>
        <xdr:cNvCxnSpPr/>
      </xdr:nvCxnSpPr>
      <xdr:spPr>
        <a:xfrm>
          <a:off x="4546600" y="15547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70777</xdr:rowOff>
    </xdr:from>
    <xdr:to>
      <xdr:col>6</xdr:col>
      <xdr:colOff>511175</xdr:colOff>
      <xdr:row>97</xdr:row>
      <xdr:rowOff>126695</xdr:rowOff>
    </xdr:to>
    <xdr:cxnSp macro="">
      <xdr:nvCxnSpPr>
        <xdr:cNvPr id="230" name="直線コネクタ 229"/>
        <xdr:cNvCxnSpPr/>
      </xdr:nvCxnSpPr>
      <xdr:spPr>
        <a:xfrm flipV="1">
          <a:off x="3797300" y="16701427"/>
          <a:ext cx="838200" cy="5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127347</xdr:rowOff>
    </xdr:from>
    <xdr:ext cx="534377" cy="259045"/>
    <xdr:sp macro="" textlink="">
      <xdr:nvSpPr>
        <xdr:cNvPr id="231" name="扶助費平均値テキスト"/>
        <xdr:cNvSpPr txBox="1"/>
      </xdr:nvSpPr>
      <xdr:spPr>
        <a:xfrm>
          <a:off x="4686300" y="16072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88,774</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104470</xdr:rowOff>
    </xdr:from>
    <xdr:to>
      <xdr:col>6</xdr:col>
      <xdr:colOff>561975</xdr:colOff>
      <xdr:row>95</xdr:row>
      <xdr:rowOff>34620</xdr:rowOff>
    </xdr:to>
    <xdr:sp macro="" textlink="">
      <xdr:nvSpPr>
        <xdr:cNvPr id="232" name="フローチャート : 判断 231"/>
        <xdr:cNvSpPr/>
      </xdr:nvSpPr>
      <xdr:spPr>
        <a:xfrm>
          <a:off x="4584700" y="1622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126695</xdr:rowOff>
    </xdr:from>
    <xdr:to>
      <xdr:col>5</xdr:col>
      <xdr:colOff>358775</xdr:colOff>
      <xdr:row>97</xdr:row>
      <xdr:rowOff>155803</xdr:rowOff>
    </xdr:to>
    <xdr:cxnSp macro="">
      <xdr:nvCxnSpPr>
        <xdr:cNvPr id="233" name="直線コネクタ 232"/>
        <xdr:cNvCxnSpPr/>
      </xdr:nvCxnSpPr>
      <xdr:spPr>
        <a:xfrm flipV="1">
          <a:off x="2908300" y="16757345"/>
          <a:ext cx="889000" cy="2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143790</xdr:rowOff>
    </xdr:from>
    <xdr:to>
      <xdr:col>5</xdr:col>
      <xdr:colOff>409575</xdr:colOff>
      <xdr:row>95</xdr:row>
      <xdr:rowOff>73940</xdr:rowOff>
    </xdr:to>
    <xdr:sp macro="" textlink="">
      <xdr:nvSpPr>
        <xdr:cNvPr id="234" name="フローチャート : 判断 233"/>
        <xdr:cNvSpPr/>
      </xdr:nvSpPr>
      <xdr:spPr>
        <a:xfrm>
          <a:off x="3746500" y="1626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90467</xdr:rowOff>
    </xdr:from>
    <xdr:ext cx="534377" cy="259045"/>
    <xdr:sp macro="" textlink="">
      <xdr:nvSpPr>
        <xdr:cNvPr id="235" name="テキスト ボックス 234"/>
        <xdr:cNvSpPr txBox="1"/>
      </xdr:nvSpPr>
      <xdr:spPr>
        <a:xfrm>
          <a:off x="3530111" y="1603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85,678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155803</xdr:rowOff>
    </xdr:from>
    <xdr:to>
      <xdr:col>4</xdr:col>
      <xdr:colOff>155575</xdr:colOff>
      <xdr:row>98</xdr:row>
      <xdr:rowOff>23533</xdr:rowOff>
    </xdr:to>
    <xdr:cxnSp macro="">
      <xdr:nvCxnSpPr>
        <xdr:cNvPr id="236" name="直線コネクタ 235"/>
        <xdr:cNvCxnSpPr/>
      </xdr:nvCxnSpPr>
      <xdr:spPr>
        <a:xfrm flipV="1">
          <a:off x="2019300" y="16786453"/>
          <a:ext cx="889000" cy="39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23901</xdr:rowOff>
    </xdr:from>
    <xdr:to>
      <xdr:col>4</xdr:col>
      <xdr:colOff>206375</xdr:colOff>
      <xdr:row>95</xdr:row>
      <xdr:rowOff>125501</xdr:rowOff>
    </xdr:to>
    <xdr:sp macro="" textlink="">
      <xdr:nvSpPr>
        <xdr:cNvPr id="237" name="フローチャート : 判断 236"/>
        <xdr:cNvSpPr/>
      </xdr:nvSpPr>
      <xdr:spPr>
        <a:xfrm>
          <a:off x="2857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142028</xdr:rowOff>
    </xdr:from>
    <xdr:ext cx="534377" cy="259045"/>
    <xdr:sp macro="" textlink="">
      <xdr:nvSpPr>
        <xdr:cNvPr id="238" name="テキスト ボックス 237"/>
        <xdr:cNvSpPr txBox="1"/>
      </xdr:nvSpPr>
      <xdr:spPr>
        <a:xfrm>
          <a:off x="2641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23533</xdr:rowOff>
    </xdr:from>
    <xdr:to>
      <xdr:col>2</xdr:col>
      <xdr:colOff>638175</xdr:colOff>
      <xdr:row>98</xdr:row>
      <xdr:rowOff>131014</xdr:rowOff>
    </xdr:to>
    <xdr:cxnSp macro="">
      <xdr:nvCxnSpPr>
        <xdr:cNvPr id="239" name="直線コネクタ 238"/>
        <xdr:cNvCxnSpPr/>
      </xdr:nvCxnSpPr>
      <xdr:spPr>
        <a:xfrm flipV="1">
          <a:off x="1130300" y="16825633"/>
          <a:ext cx="889000" cy="107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101702</xdr:rowOff>
    </xdr:from>
    <xdr:to>
      <xdr:col>3</xdr:col>
      <xdr:colOff>3175</xdr:colOff>
      <xdr:row>96</xdr:row>
      <xdr:rowOff>31852</xdr:rowOff>
    </xdr:to>
    <xdr:sp macro="" textlink="">
      <xdr:nvSpPr>
        <xdr:cNvPr id="240" name="フローチャート : 判断 239"/>
        <xdr:cNvSpPr/>
      </xdr:nvSpPr>
      <xdr:spPr>
        <a:xfrm>
          <a:off x="1968500" y="163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48379</xdr:rowOff>
    </xdr:from>
    <xdr:ext cx="534377" cy="259045"/>
    <xdr:sp macro="" textlink="">
      <xdr:nvSpPr>
        <xdr:cNvPr id="241" name="テキスト ボックス 240"/>
        <xdr:cNvSpPr txBox="1"/>
      </xdr:nvSpPr>
      <xdr:spPr>
        <a:xfrm>
          <a:off x="1752111" y="1616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120650</xdr:rowOff>
    </xdr:from>
    <xdr:to>
      <xdr:col>1</xdr:col>
      <xdr:colOff>485775</xdr:colOff>
      <xdr:row>96</xdr:row>
      <xdr:rowOff>50800</xdr:rowOff>
    </xdr:to>
    <xdr:sp macro="" textlink="">
      <xdr:nvSpPr>
        <xdr:cNvPr id="242" name="フローチャート : 判断 241"/>
        <xdr:cNvSpPr/>
      </xdr:nvSpPr>
      <xdr:spPr>
        <a:xfrm>
          <a:off x="1079500" y="1640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67327</xdr:rowOff>
    </xdr:from>
    <xdr:ext cx="534377" cy="259045"/>
    <xdr:sp macro="" textlink="">
      <xdr:nvSpPr>
        <xdr:cNvPr id="243" name="テキスト ボックス 242"/>
        <xdr:cNvSpPr txBox="1"/>
      </xdr:nvSpPr>
      <xdr:spPr>
        <a:xfrm>
          <a:off x="863111" y="1618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19977</xdr:rowOff>
    </xdr:from>
    <xdr:to>
      <xdr:col>6</xdr:col>
      <xdr:colOff>561975</xdr:colOff>
      <xdr:row>97</xdr:row>
      <xdr:rowOff>121577</xdr:rowOff>
    </xdr:to>
    <xdr:sp macro="" textlink="">
      <xdr:nvSpPr>
        <xdr:cNvPr id="249" name="円/楕円 248"/>
        <xdr:cNvSpPr/>
      </xdr:nvSpPr>
      <xdr:spPr>
        <a:xfrm>
          <a:off x="4584700" y="1665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106354</xdr:rowOff>
    </xdr:from>
    <xdr:ext cx="534377" cy="259045"/>
    <xdr:sp macro="" textlink="">
      <xdr:nvSpPr>
        <xdr:cNvPr id="250" name="扶助費該当値テキスト"/>
        <xdr:cNvSpPr txBox="1"/>
      </xdr:nvSpPr>
      <xdr:spPr>
        <a:xfrm>
          <a:off x="4686300" y="1656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54,927</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75895</xdr:rowOff>
    </xdr:from>
    <xdr:to>
      <xdr:col>5</xdr:col>
      <xdr:colOff>409575</xdr:colOff>
      <xdr:row>98</xdr:row>
      <xdr:rowOff>6045</xdr:rowOff>
    </xdr:to>
    <xdr:sp macro="" textlink="">
      <xdr:nvSpPr>
        <xdr:cNvPr id="251" name="円/楕円 250"/>
        <xdr:cNvSpPr/>
      </xdr:nvSpPr>
      <xdr:spPr>
        <a:xfrm>
          <a:off x="3746500" y="1670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168622</xdr:rowOff>
    </xdr:from>
    <xdr:ext cx="534377" cy="259045"/>
    <xdr:sp macro="" textlink="">
      <xdr:nvSpPr>
        <xdr:cNvPr id="252" name="テキスト ボックス 251"/>
        <xdr:cNvSpPr txBox="1"/>
      </xdr:nvSpPr>
      <xdr:spPr>
        <a:xfrm>
          <a:off x="3530111" y="1679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50,524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105003</xdr:rowOff>
    </xdr:from>
    <xdr:to>
      <xdr:col>4</xdr:col>
      <xdr:colOff>206375</xdr:colOff>
      <xdr:row>98</xdr:row>
      <xdr:rowOff>35153</xdr:rowOff>
    </xdr:to>
    <xdr:sp macro="" textlink="">
      <xdr:nvSpPr>
        <xdr:cNvPr id="253" name="円/楕円 252"/>
        <xdr:cNvSpPr/>
      </xdr:nvSpPr>
      <xdr:spPr>
        <a:xfrm>
          <a:off x="2857500" y="1673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26280</xdr:rowOff>
    </xdr:from>
    <xdr:ext cx="534377" cy="259045"/>
    <xdr:sp macro="" textlink="">
      <xdr:nvSpPr>
        <xdr:cNvPr id="254" name="テキスト ボックス 253"/>
        <xdr:cNvSpPr txBox="1"/>
      </xdr:nvSpPr>
      <xdr:spPr>
        <a:xfrm>
          <a:off x="2641111" y="1682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48,232</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144183</xdr:rowOff>
    </xdr:from>
    <xdr:to>
      <xdr:col>3</xdr:col>
      <xdr:colOff>3175</xdr:colOff>
      <xdr:row>98</xdr:row>
      <xdr:rowOff>74333</xdr:rowOff>
    </xdr:to>
    <xdr:sp macro="" textlink="">
      <xdr:nvSpPr>
        <xdr:cNvPr id="255" name="円/楕円 254"/>
        <xdr:cNvSpPr/>
      </xdr:nvSpPr>
      <xdr:spPr>
        <a:xfrm>
          <a:off x="1968500" y="1677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65460</xdr:rowOff>
    </xdr:from>
    <xdr:ext cx="534377" cy="259045"/>
    <xdr:sp macro="" textlink="">
      <xdr:nvSpPr>
        <xdr:cNvPr id="256" name="テキスト ボックス 255"/>
        <xdr:cNvSpPr txBox="1"/>
      </xdr:nvSpPr>
      <xdr:spPr>
        <a:xfrm>
          <a:off x="1752111" y="1686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45,147</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80214</xdr:rowOff>
    </xdr:from>
    <xdr:to>
      <xdr:col>1</xdr:col>
      <xdr:colOff>485775</xdr:colOff>
      <xdr:row>99</xdr:row>
      <xdr:rowOff>10364</xdr:rowOff>
    </xdr:to>
    <xdr:sp macro="" textlink="">
      <xdr:nvSpPr>
        <xdr:cNvPr id="257" name="円/楕円 256"/>
        <xdr:cNvSpPr/>
      </xdr:nvSpPr>
      <xdr:spPr>
        <a:xfrm>
          <a:off x="1079500" y="1688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1491</xdr:rowOff>
    </xdr:from>
    <xdr:ext cx="534377" cy="259045"/>
    <xdr:sp macro="" textlink="">
      <xdr:nvSpPr>
        <xdr:cNvPr id="258" name="テキスト ボックス 257"/>
        <xdr:cNvSpPr txBox="1"/>
      </xdr:nvSpPr>
      <xdr:spPr>
        <a:xfrm>
          <a:off x="863111" y="1697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36,684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9" name="直線コネクタ 26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0" name="テキスト ボックス 26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1" name="直線コネクタ 27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2" name="テキスト ボックス 27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5" name="直線コネクタ 27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6" name="テキスト ボックス 275"/>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7" name="直線コネクタ 27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78" name="テキスト ボックス 277"/>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148488</xdr:rowOff>
    </xdr:from>
    <xdr:to>
      <xdr:col>15</xdr:col>
      <xdr:colOff>180340</xdr:colOff>
      <xdr:row>38</xdr:row>
      <xdr:rowOff>80010</xdr:rowOff>
    </xdr:to>
    <xdr:cxnSp macro="">
      <xdr:nvCxnSpPr>
        <xdr:cNvPr id="282" name="直線コネクタ 281"/>
        <xdr:cNvCxnSpPr/>
      </xdr:nvCxnSpPr>
      <xdr:spPr>
        <a:xfrm flipV="1">
          <a:off x="10475595" y="5291988"/>
          <a:ext cx="1270" cy="1303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83837</xdr:rowOff>
    </xdr:from>
    <xdr:ext cx="534377" cy="259045"/>
    <xdr:sp macro="" textlink="">
      <xdr:nvSpPr>
        <xdr:cNvPr id="283" name="補助費等最小値テキスト"/>
        <xdr:cNvSpPr txBox="1"/>
      </xdr:nvSpPr>
      <xdr:spPr>
        <a:xfrm>
          <a:off x="10528300" y="659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10,700</a:t>
          </a:r>
          <a:endParaRPr kumimoji="1" lang="ja-JP" altLang="en-US" sz="1000" b="1">
            <a:latin typeface="ＭＳ Ｐゴシック"/>
          </a:endParaRPr>
        </a:p>
      </xdr:txBody>
    </xdr:sp>
    <xdr:clientData/>
  </xdr:oneCellAnchor>
  <xdr:twoCellAnchor>
    <xdr:from>
      <xdr:col>15</xdr:col>
      <xdr:colOff>92075</xdr:colOff>
      <xdr:row>38</xdr:row>
      <xdr:rowOff>80010</xdr:rowOff>
    </xdr:from>
    <xdr:to>
      <xdr:col>15</xdr:col>
      <xdr:colOff>269875</xdr:colOff>
      <xdr:row>38</xdr:row>
      <xdr:rowOff>80010</xdr:rowOff>
    </xdr:to>
    <xdr:cxnSp macro="">
      <xdr:nvCxnSpPr>
        <xdr:cNvPr id="284" name="直線コネクタ 283"/>
        <xdr:cNvCxnSpPr/>
      </xdr:nvCxnSpPr>
      <xdr:spPr>
        <a:xfrm>
          <a:off x="10388600" y="6595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95165</xdr:rowOff>
    </xdr:from>
    <xdr:ext cx="599010" cy="259045"/>
    <xdr:sp macro="" textlink="">
      <xdr:nvSpPr>
        <xdr:cNvPr id="285" name="補助費等最大値テキスト"/>
        <xdr:cNvSpPr txBox="1"/>
      </xdr:nvSpPr>
      <xdr:spPr>
        <a:xfrm>
          <a:off x="10528300" y="5067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113,308</a:t>
          </a:r>
          <a:endParaRPr kumimoji="1" lang="ja-JP" altLang="en-US" sz="1000" b="1">
            <a:latin typeface="ＭＳ Ｐゴシック"/>
          </a:endParaRPr>
        </a:p>
      </xdr:txBody>
    </xdr:sp>
    <xdr:clientData/>
  </xdr:oneCellAnchor>
  <xdr:twoCellAnchor>
    <xdr:from>
      <xdr:col>15</xdr:col>
      <xdr:colOff>92075</xdr:colOff>
      <xdr:row>30</xdr:row>
      <xdr:rowOff>148488</xdr:rowOff>
    </xdr:from>
    <xdr:to>
      <xdr:col>15</xdr:col>
      <xdr:colOff>269875</xdr:colOff>
      <xdr:row>30</xdr:row>
      <xdr:rowOff>148488</xdr:rowOff>
    </xdr:to>
    <xdr:cxnSp macro="">
      <xdr:nvCxnSpPr>
        <xdr:cNvPr id="286" name="直線コネクタ 285"/>
        <xdr:cNvCxnSpPr/>
      </xdr:nvCxnSpPr>
      <xdr:spPr>
        <a:xfrm>
          <a:off x="10388600" y="529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73622</xdr:rowOff>
    </xdr:from>
    <xdr:to>
      <xdr:col>15</xdr:col>
      <xdr:colOff>180975</xdr:colOff>
      <xdr:row>36</xdr:row>
      <xdr:rowOff>114440</xdr:rowOff>
    </xdr:to>
    <xdr:cxnSp macro="">
      <xdr:nvCxnSpPr>
        <xdr:cNvPr id="287" name="直線コネクタ 286"/>
        <xdr:cNvCxnSpPr/>
      </xdr:nvCxnSpPr>
      <xdr:spPr>
        <a:xfrm flipV="1">
          <a:off x="9639300" y="6245822"/>
          <a:ext cx="838200" cy="4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1465</xdr:rowOff>
    </xdr:from>
    <xdr:ext cx="534377" cy="259045"/>
    <xdr:sp macro="" textlink="">
      <xdr:nvSpPr>
        <xdr:cNvPr id="288" name="補助費等平均値テキスト"/>
        <xdr:cNvSpPr txBox="1"/>
      </xdr:nvSpPr>
      <xdr:spPr>
        <a:xfrm>
          <a:off x="10528300" y="6173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38,186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23038</xdr:rowOff>
    </xdr:from>
    <xdr:to>
      <xdr:col>15</xdr:col>
      <xdr:colOff>231775</xdr:colOff>
      <xdr:row>36</xdr:row>
      <xdr:rowOff>124638</xdr:rowOff>
    </xdr:to>
    <xdr:sp macro="" textlink="">
      <xdr:nvSpPr>
        <xdr:cNvPr id="289" name="フローチャート : 判断 288"/>
        <xdr:cNvSpPr/>
      </xdr:nvSpPr>
      <xdr:spPr>
        <a:xfrm>
          <a:off x="10426700" y="61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114440</xdr:rowOff>
    </xdr:from>
    <xdr:to>
      <xdr:col>14</xdr:col>
      <xdr:colOff>28575</xdr:colOff>
      <xdr:row>36</xdr:row>
      <xdr:rowOff>116116</xdr:rowOff>
    </xdr:to>
    <xdr:cxnSp macro="">
      <xdr:nvCxnSpPr>
        <xdr:cNvPr id="290" name="直線コネクタ 289"/>
        <xdr:cNvCxnSpPr/>
      </xdr:nvCxnSpPr>
      <xdr:spPr>
        <a:xfrm flipV="1">
          <a:off x="8750300" y="6286640"/>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35611</xdr:rowOff>
    </xdr:from>
    <xdr:to>
      <xdr:col>14</xdr:col>
      <xdr:colOff>79375</xdr:colOff>
      <xdr:row>36</xdr:row>
      <xdr:rowOff>137211</xdr:rowOff>
    </xdr:to>
    <xdr:sp macro="" textlink="">
      <xdr:nvSpPr>
        <xdr:cNvPr id="291" name="フローチャート : 判断 290"/>
        <xdr:cNvSpPr/>
      </xdr:nvSpPr>
      <xdr:spPr>
        <a:xfrm>
          <a:off x="95885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153738</xdr:rowOff>
    </xdr:from>
    <xdr:ext cx="534377" cy="259045"/>
    <xdr:sp macro="" textlink="">
      <xdr:nvSpPr>
        <xdr:cNvPr id="292" name="テキスト ボックス 291"/>
        <xdr:cNvSpPr txBox="1"/>
      </xdr:nvSpPr>
      <xdr:spPr>
        <a:xfrm>
          <a:off x="9372111" y="598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110884</xdr:rowOff>
    </xdr:from>
    <xdr:to>
      <xdr:col>12</xdr:col>
      <xdr:colOff>511175</xdr:colOff>
      <xdr:row>36</xdr:row>
      <xdr:rowOff>116116</xdr:rowOff>
    </xdr:to>
    <xdr:cxnSp macro="">
      <xdr:nvCxnSpPr>
        <xdr:cNvPr id="293" name="直線コネクタ 292"/>
        <xdr:cNvCxnSpPr/>
      </xdr:nvCxnSpPr>
      <xdr:spPr>
        <a:xfrm>
          <a:off x="7861300" y="6283084"/>
          <a:ext cx="889000" cy="5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294" name="フローチャート : 判断 293"/>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124947</xdr:rowOff>
    </xdr:from>
    <xdr:ext cx="534377" cy="259045"/>
    <xdr:sp macro="" textlink="">
      <xdr:nvSpPr>
        <xdr:cNvPr id="295" name="テキスト ボックス 294"/>
        <xdr:cNvSpPr txBox="1"/>
      </xdr:nvSpPr>
      <xdr:spPr>
        <a:xfrm>
          <a:off x="8483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110884</xdr:rowOff>
    </xdr:from>
    <xdr:to>
      <xdr:col>11</xdr:col>
      <xdr:colOff>307975</xdr:colOff>
      <xdr:row>37</xdr:row>
      <xdr:rowOff>145643</xdr:rowOff>
    </xdr:to>
    <xdr:cxnSp macro="">
      <xdr:nvCxnSpPr>
        <xdr:cNvPr id="296" name="直線コネクタ 295"/>
        <xdr:cNvCxnSpPr/>
      </xdr:nvCxnSpPr>
      <xdr:spPr>
        <a:xfrm flipV="1">
          <a:off x="6972300" y="6283084"/>
          <a:ext cx="889000" cy="20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297" name="フローチャート : 判断 296"/>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83024</xdr:rowOff>
    </xdr:from>
    <xdr:ext cx="534377" cy="259045"/>
    <xdr:sp macro="" textlink="">
      <xdr:nvSpPr>
        <xdr:cNvPr id="298" name="テキスト ボックス 297"/>
        <xdr:cNvSpPr txBox="1"/>
      </xdr:nvSpPr>
      <xdr:spPr>
        <a:xfrm>
          <a:off x="7594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299" name="フローチャート : 判断 298"/>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121975</xdr:rowOff>
    </xdr:from>
    <xdr:ext cx="534377" cy="259045"/>
    <xdr:sp macro="" textlink="">
      <xdr:nvSpPr>
        <xdr:cNvPr id="300" name="テキスト ボックス 299"/>
        <xdr:cNvSpPr txBox="1"/>
      </xdr:nvSpPr>
      <xdr:spPr>
        <a:xfrm>
          <a:off x="6705111" y="59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22822</xdr:rowOff>
    </xdr:from>
    <xdr:to>
      <xdr:col>15</xdr:col>
      <xdr:colOff>231775</xdr:colOff>
      <xdr:row>36</xdr:row>
      <xdr:rowOff>124422</xdr:rowOff>
    </xdr:to>
    <xdr:sp macro="" textlink="">
      <xdr:nvSpPr>
        <xdr:cNvPr id="306" name="円/楕円 305"/>
        <xdr:cNvSpPr/>
      </xdr:nvSpPr>
      <xdr:spPr>
        <a:xfrm>
          <a:off x="10426700" y="619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45699</xdr:rowOff>
    </xdr:from>
    <xdr:ext cx="534377" cy="259045"/>
    <xdr:sp macro="" textlink="">
      <xdr:nvSpPr>
        <xdr:cNvPr id="307" name="補助費等該当値テキスト"/>
        <xdr:cNvSpPr txBox="1"/>
      </xdr:nvSpPr>
      <xdr:spPr>
        <a:xfrm>
          <a:off x="10528300" y="604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38,203</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63640</xdr:rowOff>
    </xdr:from>
    <xdr:to>
      <xdr:col>14</xdr:col>
      <xdr:colOff>79375</xdr:colOff>
      <xdr:row>36</xdr:row>
      <xdr:rowOff>165240</xdr:rowOff>
    </xdr:to>
    <xdr:sp macro="" textlink="">
      <xdr:nvSpPr>
        <xdr:cNvPr id="308" name="円/楕円 307"/>
        <xdr:cNvSpPr/>
      </xdr:nvSpPr>
      <xdr:spPr>
        <a:xfrm>
          <a:off x="9588500" y="623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156367</xdr:rowOff>
    </xdr:from>
    <xdr:ext cx="534377" cy="259045"/>
    <xdr:sp macro="" textlink="">
      <xdr:nvSpPr>
        <xdr:cNvPr id="309" name="テキスト ボックス 308"/>
        <xdr:cNvSpPr txBox="1"/>
      </xdr:nvSpPr>
      <xdr:spPr>
        <a:xfrm>
          <a:off x="9372111" y="632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34,989</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65316</xdr:rowOff>
    </xdr:from>
    <xdr:to>
      <xdr:col>12</xdr:col>
      <xdr:colOff>561975</xdr:colOff>
      <xdr:row>36</xdr:row>
      <xdr:rowOff>166916</xdr:rowOff>
    </xdr:to>
    <xdr:sp macro="" textlink="">
      <xdr:nvSpPr>
        <xdr:cNvPr id="310" name="円/楕円 309"/>
        <xdr:cNvSpPr/>
      </xdr:nvSpPr>
      <xdr:spPr>
        <a:xfrm>
          <a:off x="8699500" y="623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158043</xdr:rowOff>
    </xdr:from>
    <xdr:ext cx="534377" cy="259045"/>
    <xdr:sp macro="" textlink="">
      <xdr:nvSpPr>
        <xdr:cNvPr id="311" name="テキスト ボックス 310"/>
        <xdr:cNvSpPr txBox="1"/>
      </xdr:nvSpPr>
      <xdr:spPr>
        <a:xfrm>
          <a:off x="8483111" y="633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34,857</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60084</xdr:rowOff>
    </xdr:from>
    <xdr:to>
      <xdr:col>11</xdr:col>
      <xdr:colOff>358775</xdr:colOff>
      <xdr:row>36</xdr:row>
      <xdr:rowOff>161684</xdr:rowOff>
    </xdr:to>
    <xdr:sp macro="" textlink="">
      <xdr:nvSpPr>
        <xdr:cNvPr id="312" name="円/楕円 311"/>
        <xdr:cNvSpPr/>
      </xdr:nvSpPr>
      <xdr:spPr>
        <a:xfrm>
          <a:off x="7810500" y="623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152811</xdr:rowOff>
    </xdr:from>
    <xdr:ext cx="534377" cy="259045"/>
    <xdr:sp macro="" textlink="">
      <xdr:nvSpPr>
        <xdr:cNvPr id="313" name="テキスト ボックス 312"/>
        <xdr:cNvSpPr txBox="1"/>
      </xdr:nvSpPr>
      <xdr:spPr>
        <a:xfrm>
          <a:off x="7594111" y="632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35,269</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94843</xdr:rowOff>
    </xdr:from>
    <xdr:to>
      <xdr:col>10</xdr:col>
      <xdr:colOff>155575</xdr:colOff>
      <xdr:row>38</xdr:row>
      <xdr:rowOff>24994</xdr:rowOff>
    </xdr:to>
    <xdr:sp macro="" textlink="">
      <xdr:nvSpPr>
        <xdr:cNvPr id="314" name="円/楕円 313"/>
        <xdr:cNvSpPr/>
      </xdr:nvSpPr>
      <xdr:spPr>
        <a:xfrm>
          <a:off x="6921500" y="64384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16121</xdr:rowOff>
    </xdr:from>
    <xdr:ext cx="534377" cy="259045"/>
    <xdr:sp macro="" textlink="">
      <xdr:nvSpPr>
        <xdr:cNvPr id="315" name="テキスト ボックス 314"/>
        <xdr:cNvSpPr txBox="1"/>
      </xdr:nvSpPr>
      <xdr:spPr>
        <a:xfrm>
          <a:off x="6705111" y="653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19,032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29" name="テキスト ボックス 328"/>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1" name="テキスト ボックス 33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3" name="テキスト ボックス 33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129383</xdr:rowOff>
    </xdr:from>
    <xdr:to>
      <xdr:col>15</xdr:col>
      <xdr:colOff>180340</xdr:colOff>
      <xdr:row>58</xdr:row>
      <xdr:rowOff>157584</xdr:rowOff>
    </xdr:to>
    <xdr:cxnSp macro="">
      <xdr:nvCxnSpPr>
        <xdr:cNvPr id="339" name="直線コネクタ 338"/>
        <xdr:cNvCxnSpPr/>
      </xdr:nvCxnSpPr>
      <xdr:spPr>
        <a:xfrm flipV="1">
          <a:off x="10475595" y="8873333"/>
          <a:ext cx="1270" cy="1228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161411</xdr:rowOff>
    </xdr:from>
    <xdr:ext cx="534377" cy="259045"/>
    <xdr:sp macro="" textlink="">
      <xdr:nvSpPr>
        <xdr:cNvPr id="340" name="普通建設事業費最小値テキスト"/>
        <xdr:cNvSpPr txBox="1"/>
      </xdr:nvSpPr>
      <xdr:spPr>
        <a:xfrm>
          <a:off x="10528300" y="101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15,306</a:t>
          </a:r>
          <a:endParaRPr kumimoji="1" lang="ja-JP" altLang="en-US" sz="1000" b="1">
            <a:latin typeface="ＭＳ Ｐゴシック"/>
          </a:endParaRPr>
        </a:p>
      </xdr:txBody>
    </xdr:sp>
    <xdr:clientData/>
  </xdr:oneCellAnchor>
  <xdr:twoCellAnchor>
    <xdr:from>
      <xdr:col>15</xdr:col>
      <xdr:colOff>92075</xdr:colOff>
      <xdr:row>58</xdr:row>
      <xdr:rowOff>157584</xdr:rowOff>
    </xdr:from>
    <xdr:to>
      <xdr:col>15</xdr:col>
      <xdr:colOff>269875</xdr:colOff>
      <xdr:row>58</xdr:row>
      <xdr:rowOff>157584</xdr:rowOff>
    </xdr:to>
    <xdr:cxnSp macro="">
      <xdr:nvCxnSpPr>
        <xdr:cNvPr id="341" name="直線コネクタ 340"/>
        <xdr:cNvCxnSpPr/>
      </xdr:nvCxnSpPr>
      <xdr:spPr>
        <a:xfrm>
          <a:off x="10388600" y="1010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76060</xdr:rowOff>
    </xdr:from>
    <xdr:ext cx="599010" cy="259045"/>
    <xdr:sp macro="" textlink="">
      <xdr:nvSpPr>
        <xdr:cNvPr id="342" name="普通建設事業費最大値テキスト"/>
        <xdr:cNvSpPr txBox="1"/>
      </xdr:nvSpPr>
      <xdr:spPr>
        <a:xfrm>
          <a:off x="10528300" y="8648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337,708</a:t>
          </a:r>
          <a:endParaRPr kumimoji="1" lang="ja-JP" altLang="en-US" sz="1000" b="1">
            <a:latin typeface="ＭＳ Ｐゴシック"/>
          </a:endParaRPr>
        </a:p>
      </xdr:txBody>
    </xdr:sp>
    <xdr:clientData/>
  </xdr:oneCellAnchor>
  <xdr:twoCellAnchor>
    <xdr:from>
      <xdr:col>15</xdr:col>
      <xdr:colOff>92075</xdr:colOff>
      <xdr:row>51</xdr:row>
      <xdr:rowOff>129383</xdr:rowOff>
    </xdr:from>
    <xdr:to>
      <xdr:col>15</xdr:col>
      <xdr:colOff>269875</xdr:colOff>
      <xdr:row>51</xdr:row>
      <xdr:rowOff>129383</xdr:rowOff>
    </xdr:to>
    <xdr:cxnSp macro="">
      <xdr:nvCxnSpPr>
        <xdr:cNvPr id="343" name="直線コネクタ 342"/>
        <xdr:cNvCxnSpPr/>
      </xdr:nvCxnSpPr>
      <xdr:spPr>
        <a:xfrm>
          <a:off x="10388600" y="8873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87873</xdr:rowOff>
    </xdr:from>
    <xdr:to>
      <xdr:col>15</xdr:col>
      <xdr:colOff>180975</xdr:colOff>
      <xdr:row>58</xdr:row>
      <xdr:rowOff>126136</xdr:rowOff>
    </xdr:to>
    <xdr:cxnSp macro="">
      <xdr:nvCxnSpPr>
        <xdr:cNvPr id="344" name="直線コネクタ 343"/>
        <xdr:cNvCxnSpPr/>
      </xdr:nvCxnSpPr>
      <xdr:spPr>
        <a:xfrm flipV="1">
          <a:off x="9639300" y="10031973"/>
          <a:ext cx="838200" cy="38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18417</xdr:rowOff>
    </xdr:from>
    <xdr:ext cx="534377" cy="259045"/>
    <xdr:sp macro="" textlink="">
      <xdr:nvSpPr>
        <xdr:cNvPr id="345" name="普通建設事業費平均値テキスト"/>
        <xdr:cNvSpPr txBox="1"/>
      </xdr:nvSpPr>
      <xdr:spPr>
        <a:xfrm>
          <a:off x="10528300" y="9791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44,504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166990</xdr:rowOff>
    </xdr:from>
    <xdr:to>
      <xdr:col>15</xdr:col>
      <xdr:colOff>231775</xdr:colOff>
      <xdr:row>58</xdr:row>
      <xdr:rowOff>97140</xdr:rowOff>
    </xdr:to>
    <xdr:sp macro="" textlink="">
      <xdr:nvSpPr>
        <xdr:cNvPr id="346" name="フローチャート : 判断 345"/>
        <xdr:cNvSpPr/>
      </xdr:nvSpPr>
      <xdr:spPr>
        <a:xfrm>
          <a:off x="10426700" y="993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126136</xdr:rowOff>
    </xdr:from>
    <xdr:to>
      <xdr:col>14</xdr:col>
      <xdr:colOff>28575</xdr:colOff>
      <xdr:row>58</xdr:row>
      <xdr:rowOff>130559</xdr:rowOff>
    </xdr:to>
    <xdr:cxnSp macro="">
      <xdr:nvCxnSpPr>
        <xdr:cNvPr id="347" name="直線コネクタ 346"/>
        <xdr:cNvCxnSpPr/>
      </xdr:nvCxnSpPr>
      <xdr:spPr>
        <a:xfrm flipV="1">
          <a:off x="8750300" y="10070236"/>
          <a:ext cx="889000" cy="4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156421</xdr:rowOff>
    </xdr:from>
    <xdr:to>
      <xdr:col>14</xdr:col>
      <xdr:colOff>79375</xdr:colOff>
      <xdr:row>58</xdr:row>
      <xdr:rowOff>86571</xdr:rowOff>
    </xdr:to>
    <xdr:sp macro="" textlink="">
      <xdr:nvSpPr>
        <xdr:cNvPr id="348" name="フローチャート : 判断 347"/>
        <xdr:cNvSpPr/>
      </xdr:nvSpPr>
      <xdr:spPr>
        <a:xfrm>
          <a:off x="9588500" y="992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103098</xdr:rowOff>
    </xdr:from>
    <xdr:ext cx="534377" cy="259045"/>
    <xdr:sp macro="" textlink="">
      <xdr:nvSpPr>
        <xdr:cNvPr id="349" name="テキスト ボックス 348"/>
        <xdr:cNvSpPr txBox="1"/>
      </xdr:nvSpPr>
      <xdr:spPr>
        <a:xfrm>
          <a:off x="9372111" y="970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47,278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130559</xdr:rowOff>
    </xdr:from>
    <xdr:to>
      <xdr:col>12</xdr:col>
      <xdr:colOff>511175</xdr:colOff>
      <xdr:row>58</xdr:row>
      <xdr:rowOff>139285</xdr:rowOff>
    </xdr:to>
    <xdr:cxnSp macro="">
      <xdr:nvCxnSpPr>
        <xdr:cNvPr id="350" name="直線コネクタ 349"/>
        <xdr:cNvCxnSpPr/>
      </xdr:nvCxnSpPr>
      <xdr:spPr>
        <a:xfrm flipV="1">
          <a:off x="7861300" y="10074659"/>
          <a:ext cx="889000" cy="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84118</xdr:rowOff>
    </xdr:from>
    <xdr:to>
      <xdr:col>12</xdr:col>
      <xdr:colOff>561975</xdr:colOff>
      <xdr:row>58</xdr:row>
      <xdr:rowOff>14268</xdr:rowOff>
    </xdr:to>
    <xdr:sp macro="" textlink="">
      <xdr:nvSpPr>
        <xdr:cNvPr id="351" name="フローチャート : 判断 350"/>
        <xdr:cNvSpPr/>
      </xdr:nvSpPr>
      <xdr:spPr>
        <a:xfrm>
          <a:off x="8699500" y="98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30795</xdr:rowOff>
    </xdr:from>
    <xdr:ext cx="534377" cy="259045"/>
    <xdr:sp macro="" textlink="">
      <xdr:nvSpPr>
        <xdr:cNvPr id="352" name="テキスト ボックス 351"/>
        <xdr:cNvSpPr txBox="1"/>
      </xdr:nvSpPr>
      <xdr:spPr>
        <a:xfrm>
          <a:off x="8483111" y="963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107033</xdr:rowOff>
    </xdr:from>
    <xdr:to>
      <xdr:col>11</xdr:col>
      <xdr:colOff>307975</xdr:colOff>
      <xdr:row>58</xdr:row>
      <xdr:rowOff>139285</xdr:rowOff>
    </xdr:to>
    <xdr:cxnSp macro="">
      <xdr:nvCxnSpPr>
        <xdr:cNvPr id="353" name="直線コネクタ 352"/>
        <xdr:cNvCxnSpPr/>
      </xdr:nvCxnSpPr>
      <xdr:spPr>
        <a:xfrm>
          <a:off x="6972300" y="10051133"/>
          <a:ext cx="889000" cy="3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92877</xdr:rowOff>
    </xdr:from>
    <xdr:to>
      <xdr:col>11</xdr:col>
      <xdr:colOff>358775</xdr:colOff>
      <xdr:row>58</xdr:row>
      <xdr:rowOff>23027</xdr:rowOff>
    </xdr:to>
    <xdr:sp macro="" textlink="">
      <xdr:nvSpPr>
        <xdr:cNvPr id="354" name="フローチャート : 判断 353"/>
        <xdr:cNvSpPr/>
      </xdr:nvSpPr>
      <xdr:spPr>
        <a:xfrm>
          <a:off x="7810500" y="986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39554</xdr:rowOff>
    </xdr:from>
    <xdr:ext cx="534377" cy="259045"/>
    <xdr:sp macro="" textlink="">
      <xdr:nvSpPr>
        <xdr:cNvPr id="355" name="テキスト ボックス 354"/>
        <xdr:cNvSpPr txBox="1"/>
      </xdr:nvSpPr>
      <xdr:spPr>
        <a:xfrm>
          <a:off x="7594111" y="964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142697</xdr:rowOff>
    </xdr:from>
    <xdr:to>
      <xdr:col>10</xdr:col>
      <xdr:colOff>155575</xdr:colOff>
      <xdr:row>58</xdr:row>
      <xdr:rowOff>72847</xdr:rowOff>
    </xdr:to>
    <xdr:sp macro="" textlink="">
      <xdr:nvSpPr>
        <xdr:cNvPr id="356" name="フローチャート : 判断 355"/>
        <xdr:cNvSpPr/>
      </xdr:nvSpPr>
      <xdr:spPr>
        <a:xfrm>
          <a:off x="6921500" y="991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89374</xdr:rowOff>
    </xdr:from>
    <xdr:ext cx="534377" cy="259045"/>
    <xdr:sp macro="" textlink="">
      <xdr:nvSpPr>
        <xdr:cNvPr id="357" name="テキスト ボックス 356"/>
        <xdr:cNvSpPr txBox="1"/>
      </xdr:nvSpPr>
      <xdr:spPr>
        <a:xfrm>
          <a:off x="6705111" y="969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37073</xdr:rowOff>
    </xdr:from>
    <xdr:to>
      <xdr:col>15</xdr:col>
      <xdr:colOff>231775</xdr:colOff>
      <xdr:row>58</xdr:row>
      <xdr:rowOff>138673</xdr:rowOff>
    </xdr:to>
    <xdr:sp macro="" textlink="">
      <xdr:nvSpPr>
        <xdr:cNvPr id="363" name="円/楕円 362"/>
        <xdr:cNvSpPr/>
      </xdr:nvSpPr>
      <xdr:spPr>
        <a:xfrm>
          <a:off x="10426700" y="998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145417</xdr:rowOff>
    </xdr:from>
    <xdr:ext cx="534377" cy="259045"/>
    <xdr:sp macro="" textlink="">
      <xdr:nvSpPr>
        <xdr:cNvPr id="364" name="普通建設事業費該当値テキスト"/>
        <xdr:cNvSpPr txBox="1"/>
      </xdr:nvSpPr>
      <xdr:spPr>
        <a:xfrm>
          <a:off x="10528300" y="991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33,603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75336</xdr:rowOff>
    </xdr:from>
    <xdr:to>
      <xdr:col>14</xdr:col>
      <xdr:colOff>79375</xdr:colOff>
      <xdr:row>59</xdr:row>
      <xdr:rowOff>5486</xdr:rowOff>
    </xdr:to>
    <xdr:sp macro="" textlink="">
      <xdr:nvSpPr>
        <xdr:cNvPr id="365" name="円/楕円 364"/>
        <xdr:cNvSpPr/>
      </xdr:nvSpPr>
      <xdr:spPr>
        <a:xfrm>
          <a:off x="9588500" y="1001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168063</xdr:rowOff>
    </xdr:from>
    <xdr:ext cx="534377" cy="259045"/>
    <xdr:sp macro="" textlink="">
      <xdr:nvSpPr>
        <xdr:cNvPr id="366" name="テキスト ボックス 365"/>
        <xdr:cNvSpPr txBox="1"/>
      </xdr:nvSpPr>
      <xdr:spPr>
        <a:xfrm>
          <a:off x="9372111" y="1011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23,560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79759</xdr:rowOff>
    </xdr:from>
    <xdr:to>
      <xdr:col>12</xdr:col>
      <xdr:colOff>561975</xdr:colOff>
      <xdr:row>59</xdr:row>
      <xdr:rowOff>9909</xdr:rowOff>
    </xdr:to>
    <xdr:sp macro="" textlink="">
      <xdr:nvSpPr>
        <xdr:cNvPr id="367" name="円/楕円 366"/>
        <xdr:cNvSpPr/>
      </xdr:nvSpPr>
      <xdr:spPr>
        <a:xfrm>
          <a:off x="8699500" y="1002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1036</xdr:rowOff>
    </xdr:from>
    <xdr:ext cx="534377" cy="259045"/>
    <xdr:sp macro="" textlink="">
      <xdr:nvSpPr>
        <xdr:cNvPr id="368" name="テキスト ボックス 367"/>
        <xdr:cNvSpPr txBox="1"/>
      </xdr:nvSpPr>
      <xdr:spPr>
        <a:xfrm>
          <a:off x="8483111" y="1011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22,399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88485</xdr:rowOff>
    </xdr:from>
    <xdr:to>
      <xdr:col>11</xdr:col>
      <xdr:colOff>358775</xdr:colOff>
      <xdr:row>59</xdr:row>
      <xdr:rowOff>18635</xdr:rowOff>
    </xdr:to>
    <xdr:sp macro="" textlink="">
      <xdr:nvSpPr>
        <xdr:cNvPr id="369" name="円/楕円 368"/>
        <xdr:cNvSpPr/>
      </xdr:nvSpPr>
      <xdr:spPr>
        <a:xfrm>
          <a:off x="7810500" y="1003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9762</xdr:rowOff>
    </xdr:from>
    <xdr:ext cx="534377" cy="259045"/>
    <xdr:sp macro="" textlink="">
      <xdr:nvSpPr>
        <xdr:cNvPr id="370" name="テキスト ボックス 369"/>
        <xdr:cNvSpPr txBox="1"/>
      </xdr:nvSpPr>
      <xdr:spPr>
        <a:xfrm>
          <a:off x="7594111" y="1012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20,109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56233</xdr:rowOff>
    </xdr:from>
    <xdr:to>
      <xdr:col>10</xdr:col>
      <xdr:colOff>155575</xdr:colOff>
      <xdr:row>58</xdr:row>
      <xdr:rowOff>157833</xdr:rowOff>
    </xdr:to>
    <xdr:sp macro="" textlink="">
      <xdr:nvSpPr>
        <xdr:cNvPr id="371" name="円/楕円 370"/>
        <xdr:cNvSpPr/>
      </xdr:nvSpPr>
      <xdr:spPr>
        <a:xfrm>
          <a:off x="6921500" y="1000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148960</xdr:rowOff>
    </xdr:from>
    <xdr:ext cx="534377" cy="259045"/>
    <xdr:sp macro="" textlink="">
      <xdr:nvSpPr>
        <xdr:cNvPr id="372" name="テキスト ボックス 371"/>
        <xdr:cNvSpPr txBox="1"/>
      </xdr:nvSpPr>
      <xdr:spPr>
        <a:xfrm>
          <a:off x="6705111" y="10093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28,574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9,902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3" name="直線コネクタ 382"/>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4" name="テキスト ボックス 383"/>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6" name="テキスト ボックス 38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87" name="直線コネクタ 386"/>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88" name="テキスト ボックス 387"/>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120275</xdr:rowOff>
    </xdr:from>
    <xdr:to>
      <xdr:col>15</xdr:col>
      <xdr:colOff>180340</xdr:colOff>
      <xdr:row>78</xdr:row>
      <xdr:rowOff>25400</xdr:rowOff>
    </xdr:to>
    <xdr:cxnSp macro="">
      <xdr:nvCxnSpPr>
        <xdr:cNvPr id="392" name="直線コネクタ 391"/>
        <xdr:cNvCxnSpPr/>
      </xdr:nvCxnSpPr>
      <xdr:spPr>
        <a:xfrm flipV="1">
          <a:off x="10475595" y="12121775"/>
          <a:ext cx="1270" cy="1276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3"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4" name="直線コネクタ 393"/>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66952</xdr:rowOff>
    </xdr:from>
    <xdr:ext cx="599010" cy="259045"/>
    <xdr:sp macro="" textlink="">
      <xdr:nvSpPr>
        <xdr:cNvPr id="395" name="普通建設事業費 （ うち新規整備　）最大値テキスト"/>
        <xdr:cNvSpPr txBox="1"/>
      </xdr:nvSpPr>
      <xdr:spPr>
        <a:xfrm>
          <a:off x="10528300" y="1189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223,399</a:t>
          </a:r>
          <a:endParaRPr kumimoji="1" lang="ja-JP" altLang="en-US" sz="1000" b="1">
            <a:latin typeface="ＭＳ Ｐゴシック"/>
          </a:endParaRPr>
        </a:p>
      </xdr:txBody>
    </xdr:sp>
    <xdr:clientData/>
  </xdr:oneCellAnchor>
  <xdr:twoCellAnchor>
    <xdr:from>
      <xdr:col>15</xdr:col>
      <xdr:colOff>92075</xdr:colOff>
      <xdr:row>70</xdr:row>
      <xdr:rowOff>120275</xdr:rowOff>
    </xdr:from>
    <xdr:to>
      <xdr:col>15</xdr:col>
      <xdr:colOff>269875</xdr:colOff>
      <xdr:row>70</xdr:row>
      <xdr:rowOff>120275</xdr:rowOff>
    </xdr:to>
    <xdr:cxnSp macro="">
      <xdr:nvCxnSpPr>
        <xdr:cNvPr id="396" name="直線コネクタ 395"/>
        <xdr:cNvCxnSpPr/>
      </xdr:nvCxnSpPr>
      <xdr:spPr>
        <a:xfrm>
          <a:off x="10388600" y="1212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83614</xdr:rowOff>
    </xdr:from>
    <xdr:to>
      <xdr:col>15</xdr:col>
      <xdr:colOff>180975</xdr:colOff>
      <xdr:row>77</xdr:row>
      <xdr:rowOff>144980</xdr:rowOff>
    </xdr:to>
    <xdr:cxnSp macro="">
      <xdr:nvCxnSpPr>
        <xdr:cNvPr id="397" name="直線コネクタ 396"/>
        <xdr:cNvCxnSpPr/>
      </xdr:nvCxnSpPr>
      <xdr:spPr>
        <a:xfrm flipV="1">
          <a:off x="9639300" y="13285264"/>
          <a:ext cx="838200" cy="6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46998</xdr:rowOff>
    </xdr:from>
    <xdr:ext cx="534377" cy="259045"/>
    <xdr:sp macro="" textlink="">
      <xdr:nvSpPr>
        <xdr:cNvPr id="398" name="普通建設事業費 （ うち新規整備　）平均値テキスト"/>
        <xdr:cNvSpPr txBox="1"/>
      </xdr:nvSpPr>
      <xdr:spPr>
        <a:xfrm>
          <a:off x="10528300" y="13248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68571</xdr:rowOff>
    </xdr:from>
    <xdr:to>
      <xdr:col>15</xdr:col>
      <xdr:colOff>231775</xdr:colOff>
      <xdr:row>77</xdr:row>
      <xdr:rowOff>170171</xdr:rowOff>
    </xdr:to>
    <xdr:sp macro="" textlink="">
      <xdr:nvSpPr>
        <xdr:cNvPr id="399" name="フローチャート : 判断 398"/>
        <xdr:cNvSpPr/>
      </xdr:nvSpPr>
      <xdr:spPr>
        <a:xfrm>
          <a:off x="10426700" y="1327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136111</xdr:rowOff>
    </xdr:from>
    <xdr:to>
      <xdr:col>14</xdr:col>
      <xdr:colOff>28575</xdr:colOff>
      <xdr:row>77</xdr:row>
      <xdr:rowOff>144980</xdr:rowOff>
    </xdr:to>
    <xdr:cxnSp macro="">
      <xdr:nvCxnSpPr>
        <xdr:cNvPr id="400" name="直線コネクタ 399"/>
        <xdr:cNvCxnSpPr/>
      </xdr:nvCxnSpPr>
      <xdr:spPr>
        <a:xfrm>
          <a:off x="8750300" y="13337761"/>
          <a:ext cx="889000" cy="8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33682</xdr:rowOff>
    </xdr:from>
    <xdr:to>
      <xdr:col>14</xdr:col>
      <xdr:colOff>79375</xdr:colOff>
      <xdr:row>77</xdr:row>
      <xdr:rowOff>135282</xdr:rowOff>
    </xdr:to>
    <xdr:sp macro="" textlink="">
      <xdr:nvSpPr>
        <xdr:cNvPr id="401" name="フローチャート : 判断 400"/>
        <xdr:cNvSpPr/>
      </xdr:nvSpPr>
      <xdr:spPr>
        <a:xfrm>
          <a:off x="95885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151809</xdr:rowOff>
    </xdr:from>
    <xdr:ext cx="534377" cy="259045"/>
    <xdr:sp macro="" textlink="">
      <xdr:nvSpPr>
        <xdr:cNvPr id="402" name="テキスト ボックス 401"/>
        <xdr:cNvSpPr txBox="1"/>
      </xdr:nvSpPr>
      <xdr:spPr>
        <a:xfrm>
          <a:off x="9372111" y="1301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19,662</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157308</xdr:rowOff>
    </xdr:from>
    <xdr:to>
      <xdr:col>12</xdr:col>
      <xdr:colOff>561975</xdr:colOff>
      <xdr:row>77</xdr:row>
      <xdr:rowOff>87458</xdr:rowOff>
    </xdr:to>
    <xdr:sp macro="" textlink="">
      <xdr:nvSpPr>
        <xdr:cNvPr id="403" name="フローチャート : 判断 402"/>
        <xdr:cNvSpPr/>
      </xdr:nvSpPr>
      <xdr:spPr>
        <a:xfrm>
          <a:off x="8699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103985</xdr:rowOff>
    </xdr:from>
    <xdr:ext cx="534377" cy="259045"/>
    <xdr:sp macro="" textlink="">
      <xdr:nvSpPr>
        <xdr:cNvPr id="404" name="テキスト ボックス 403"/>
        <xdr:cNvSpPr txBox="1"/>
      </xdr:nvSpPr>
      <xdr:spPr>
        <a:xfrm>
          <a:off x="8483111" y="12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5" name="テキスト ボックス 40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6" name="テキスト ボックス 40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7" name="テキスト ボックス 40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8" name="テキスト ボックス 40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9" name="テキスト ボックス 40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32814</xdr:rowOff>
    </xdr:from>
    <xdr:to>
      <xdr:col>15</xdr:col>
      <xdr:colOff>231775</xdr:colOff>
      <xdr:row>77</xdr:row>
      <xdr:rowOff>134414</xdr:rowOff>
    </xdr:to>
    <xdr:sp macro="" textlink="">
      <xdr:nvSpPr>
        <xdr:cNvPr id="410" name="円/楕円 409"/>
        <xdr:cNvSpPr/>
      </xdr:nvSpPr>
      <xdr:spPr>
        <a:xfrm>
          <a:off x="10426700" y="1323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163641</xdr:rowOff>
    </xdr:from>
    <xdr:ext cx="534377" cy="259045"/>
    <xdr:sp macro="" textlink="">
      <xdr:nvSpPr>
        <xdr:cNvPr id="411" name="普通建設事業費 （ うち新規整備　）該当値テキスト"/>
        <xdr:cNvSpPr txBox="1"/>
      </xdr:nvSpPr>
      <xdr:spPr>
        <a:xfrm>
          <a:off x="10528300" y="1302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19,814</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94180</xdr:rowOff>
    </xdr:from>
    <xdr:to>
      <xdr:col>14</xdr:col>
      <xdr:colOff>79375</xdr:colOff>
      <xdr:row>78</xdr:row>
      <xdr:rowOff>24330</xdr:rowOff>
    </xdr:to>
    <xdr:sp macro="" textlink="">
      <xdr:nvSpPr>
        <xdr:cNvPr id="412" name="円/楕円 411"/>
        <xdr:cNvSpPr/>
      </xdr:nvSpPr>
      <xdr:spPr>
        <a:xfrm>
          <a:off x="9588500" y="1329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15457</xdr:rowOff>
    </xdr:from>
    <xdr:ext cx="469744" cy="259045"/>
    <xdr:sp macro="" textlink="">
      <xdr:nvSpPr>
        <xdr:cNvPr id="413" name="テキスト ボックス 412"/>
        <xdr:cNvSpPr txBox="1"/>
      </xdr:nvSpPr>
      <xdr:spPr>
        <a:xfrm>
          <a:off x="9404427" y="1338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9,076</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85311</xdr:rowOff>
    </xdr:from>
    <xdr:to>
      <xdr:col>12</xdr:col>
      <xdr:colOff>561975</xdr:colOff>
      <xdr:row>78</xdr:row>
      <xdr:rowOff>15461</xdr:rowOff>
    </xdr:to>
    <xdr:sp macro="" textlink="">
      <xdr:nvSpPr>
        <xdr:cNvPr id="414" name="円/楕円 413"/>
        <xdr:cNvSpPr/>
      </xdr:nvSpPr>
      <xdr:spPr>
        <a:xfrm>
          <a:off x="8699500" y="1328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6588</xdr:rowOff>
    </xdr:from>
    <xdr:ext cx="534377" cy="259045"/>
    <xdr:sp macro="" textlink="">
      <xdr:nvSpPr>
        <xdr:cNvPr id="415" name="テキスト ボックス 414"/>
        <xdr:cNvSpPr txBox="1"/>
      </xdr:nvSpPr>
      <xdr:spPr>
        <a:xfrm>
          <a:off x="8483111" y="1337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10,628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6" name="正方形/長方形 41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7" name="正方形/長方形 41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8" name="正方形/長方形 41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9" name="正方形/長方形 41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0" name="正方形/長方形 41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1" name="正方形/長方形 42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2" name="正方形/長方形 42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17,122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3" name="正方形/長方形 42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4" name="テキスト ボックス 42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5" name="直線コネクタ 42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6" name="直線コネクタ 42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7" name="テキスト ボックス 42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8" name="直線コネクタ 42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29" name="テキスト ボックス 42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0" name="直線コネクタ 42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1" name="テキスト ボックス 43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2" name="直線コネクタ 43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3" name="テキスト ボックス 43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4" name="直線コネクタ 43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5" name="テキスト ボックス 434"/>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6" name="直線コネクタ 43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7" name="テキスト ボックス 43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158655</xdr:rowOff>
    </xdr:from>
    <xdr:to>
      <xdr:col>15</xdr:col>
      <xdr:colOff>180340</xdr:colOff>
      <xdr:row>99</xdr:row>
      <xdr:rowOff>34925</xdr:rowOff>
    </xdr:to>
    <xdr:cxnSp macro="">
      <xdr:nvCxnSpPr>
        <xdr:cNvPr id="439" name="直線コネクタ 438"/>
        <xdr:cNvCxnSpPr/>
      </xdr:nvCxnSpPr>
      <xdr:spPr>
        <a:xfrm flipV="1">
          <a:off x="10475595" y="15589155"/>
          <a:ext cx="1270" cy="1419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38752</xdr:rowOff>
    </xdr:from>
    <xdr:ext cx="378565" cy="259045"/>
    <xdr:sp macro="" textlink="">
      <xdr:nvSpPr>
        <xdr:cNvPr id="440" name="普通建設事業費 （ うち更新整備　）最小値テキスト"/>
        <xdr:cNvSpPr txBox="1"/>
      </xdr:nvSpPr>
      <xdr:spPr>
        <a:xfrm>
          <a:off x="10528300" y="17012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500</a:t>
          </a:r>
          <a:endParaRPr kumimoji="1" lang="ja-JP" altLang="en-US" sz="1000" b="1">
            <a:latin typeface="ＭＳ Ｐゴシック"/>
          </a:endParaRPr>
        </a:p>
      </xdr:txBody>
    </xdr:sp>
    <xdr:clientData/>
  </xdr:oneCellAnchor>
  <xdr:twoCellAnchor>
    <xdr:from>
      <xdr:col>15</xdr:col>
      <xdr:colOff>92075</xdr:colOff>
      <xdr:row>99</xdr:row>
      <xdr:rowOff>34925</xdr:rowOff>
    </xdr:from>
    <xdr:to>
      <xdr:col>15</xdr:col>
      <xdr:colOff>269875</xdr:colOff>
      <xdr:row>99</xdr:row>
      <xdr:rowOff>34925</xdr:rowOff>
    </xdr:to>
    <xdr:cxnSp macro="">
      <xdr:nvCxnSpPr>
        <xdr:cNvPr id="441" name="直線コネクタ 440"/>
        <xdr:cNvCxnSpPr/>
      </xdr:nvCxnSpPr>
      <xdr:spPr>
        <a:xfrm>
          <a:off x="10388600" y="17008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105332</xdr:rowOff>
    </xdr:from>
    <xdr:ext cx="534377" cy="259045"/>
    <xdr:sp macro="" textlink="">
      <xdr:nvSpPr>
        <xdr:cNvPr id="442" name="普通建設事業費 （ うち更新整備　）最大値テキスト"/>
        <xdr:cNvSpPr txBox="1"/>
      </xdr:nvSpPr>
      <xdr:spPr>
        <a:xfrm>
          <a:off x="10528300" y="1536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75,005</a:t>
          </a:r>
          <a:endParaRPr kumimoji="1" lang="ja-JP" altLang="en-US" sz="1000" b="1">
            <a:latin typeface="ＭＳ Ｐゴシック"/>
          </a:endParaRPr>
        </a:p>
      </xdr:txBody>
    </xdr:sp>
    <xdr:clientData/>
  </xdr:oneCellAnchor>
  <xdr:twoCellAnchor>
    <xdr:from>
      <xdr:col>15</xdr:col>
      <xdr:colOff>92075</xdr:colOff>
      <xdr:row>90</xdr:row>
      <xdr:rowOff>158655</xdr:rowOff>
    </xdr:from>
    <xdr:to>
      <xdr:col>15</xdr:col>
      <xdr:colOff>269875</xdr:colOff>
      <xdr:row>90</xdr:row>
      <xdr:rowOff>158655</xdr:rowOff>
    </xdr:to>
    <xdr:cxnSp macro="">
      <xdr:nvCxnSpPr>
        <xdr:cNvPr id="443" name="直線コネクタ 442"/>
        <xdr:cNvCxnSpPr/>
      </xdr:nvCxnSpPr>
      <xdr:spPr>
        <a:xfrm>
          <a:off x="10388600" y="1558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47765</xdr:rowOff>
    </xdr:from>
    <xdr:to>
      <xdr:col>15</xdr:col>
      <xdr:colOff>180975</xdr:colOff>
      <xdr:row>98</xdr:row>
      <xdr:rowOff>165018</xdr:rowOff>
    </xdr:to>
    <xdr:cxnSp macro="">
      <xdr:nvCxnSpPr>
        <xdr:cNvPr id="444" name="直線コネクタ 443"/>
        <xdr:cNvCxnSpPr/>
      </xdr:nvCxnSpPr>
      <xdr:spPr>
        <a:xfrm flipV="1">
          <a:off x="9639300" y="16849865"/>
          <a:ext cx="838200" cy="117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100309</xdr:rowOff>
    </xdr:from>
    <xdr:ext cx="534377" cy="259045"/>
    <xdr:sp macro="" textlink="">
      <xdr:nvSpPr>
        <xdr:cNvPr id="445" name="普通建設事業費 （ うち更新整備　）平均値テキスト"/>
        <xdr:cNvSpPr txBox="1"/>
      </xdr:nvSpPr>
      <xdr:spPr>
        <a:xfrm>
          <a:off x="10528300" y="16388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22,602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77432</xdr:rowOff>
    </xdr:from>
    <xdr:to>
      <xdr:col>15</xdr:col>
      <xdr:colOff>231775</xdr:colOff>
      <xdr:row>97</xdr:row>
      <xdr:rowOff>7582</xdr:rowOff>
    </xdr:to>
    <xdr:sp macro="" textlink="">
      <xdr:nvSpPr>
        <xdr:cNvPr id="446" name="フローチャート : 判断 445"/>
        <xdr:cNvSpPr/>
      </xdr:nvSpPr>
      <xdr:spPr>
        <a:xfrm>
          <a:off x="104267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111868</xdr:rowOff>
    </xdr:from>
    <xdr:to>
      <xdr:col>14</xdr:col>
      <xdr:colOff>28575</xdr:colOff>
      <xdr:row>98</xdr:row>
      <xdr:rowOff>165018</xdr:rowOff>
    </xdr:to>
    <xdr:cxnSp macro="">
      <xdr:nvCxnSpPr>
        <xdr:cNvPr id="447" name="直線コネクタ 446"/>
        <xdr:cNvCxnSpPr/>
      </xdr:nvCxnSpPr>
      <xdr:spPr>
        <a:xfrm>
          <a:off x="8750300" y="16913968"/>
          <a:ext cx="889000" cy="5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1612</xdr:rowOff>
    </xdr:from>
    <xdr:to>
      <xdr:col>14</xdr:col>
      <xdr:colOff>79375</xdr:colOff>
      <xdr:row>97</xdr:row>
      <xdr:rowOff>103212</xdr:rowOff>
    </xdr:to>
    <xdr:sp macro="" textlink="">
      <xdr:nvSpPr>
        <xdr:cNvPr id="448" name="フローチャート : 判断 447"/>
        <xdr:cNvSpPr/>
      </xdr:nvSpPr>
      <xdr:spPr>
        <a:xfrm>
          <a:off x="9588500" y="1663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119739</xdr:rowOff>
    </xdr:from>
    <xdr:ext cx="534377" cy="259045"/>
    <xdr:sp macro="" textlink="">
      <xdr:nvSpPr>
        <xdr:cNvPr id="449" name="テキスト ボックス 448"/>
        <xdr:cNvSpPr txBox="1"/>
      </xdr:nvSpPr>
      <xdr:spPr>
        <a:xfrm>
          <a:off x="9372111" y="1640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17,582</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16814</xdr:rowOff>
    </xdr:from>
    <xdr:to>
      <xdr:col>12</xdr:col>
      <xdr:colOff>561975</xdr:colOff>
      <xdr:row>96</xdr:row>
      <xdr:rowOff>118414</xdr:rowOff>
    </xdr:to>
    <xdr:sp macro="" textlink="">
      <xdr:nvSpPr>
        <xdr:cNvPr id="450" name="フローチャート : 判断 449"/>
        <xdr:cNvSpPr/>
      </xdr:nvSpPr>
      <xdr:spPr>
        <a:xfrm>
          <a:off x="8699500" y="1647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134941</xdr:rowOff>
    </xdr:from>
    <xdr:ext cx="534377" cy="259045"/>
    <xdr:sp macro="" textlink="">
      <xdr:nvSpPr>
        <xdr:cNvPr id="451" name="テキスト ボックス 450"/>
        <xdr:cNvSpPr txBox="1"/>
      </xdr:nvSpPr>
      <xdr:spPr>
        <a:xfrm>
          <a:off x="8483111" y="1625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2" name="テキスト ボックス 45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3" name="テキスト ボックス 45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4" name="テキスト ボックス 45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5" name="テキスト ボックス 45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6" name="テキスト ボックス 45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168415</xdr:rowOff>
    </xdr:from>
    <xdr:to>
      <xdr:col>15</xdr:col>
      <xdr:colOff>231775</xdr:colOff>
      <xdr:row>98</xdr:row>
      <xdr:rowOff>98565</xdr:rowOff>
    </xdr:to>
    <xdr:sp macro="" textlink="">
      <xdr:nvSpPr>
        <xdr:cNvPr id="457" name="円/楕円 456"/>
        <xdr:cNvSpPr/>
      </xdr:nvSpPr>
      <xdr:spPr>
        <a:xfrm>
          <a:off x="10426700" y="1679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146842</xdr:rowOff>
    </xdr:from>
    <xdr:ext cx="469744" cy="259045"/>
    <xdr:sp macro="" textlink="">
      <xdr:nvSpPr>
        <xdr:cNvPr id="458" name="普通建設事業費 （ うち更新整備　）該当値テキスト"/>
        <xdr:cNvSpPr txBox="1"/>
      </xdr:nvSpPr>
      <xdr:spPr>
        <a:xfrm>
          <a:off x="10528300" y="1677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8,826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114218</xdr:rowOff>
    </xdr:from>
    <xdr:to>
      <xdr:col>14</xdr:col>
      <xdr:colOff>79375</xdr:colOff>
      <xdr:row>99</xdr:row>
      <xdr:rowOff>44368</xdr:rowOff>
    </xdr:to>
    <xdr:sp macro="" textlink="">
      <xdr:nvSpPr>
        <xdr:cNvPr id="459" name="円/楕円 458"/>
        <xdr:cNvSpPr/>
      </xdr:nvSpPr>
      <xdr:spPr>
        <a:xfrm>
          <a:off x="9588500" y="1691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35495</xdr:rowOff>
    </xdr:from>
    <xdr:ext cx="469744" cy="259045"/>
    <xdr:sp macro="" textlink="">
      <xdr:nvSpPr>
        <xdr:cNvPr id="460" name="テキスト ボックス 459"/>
        <xdr:cNvSpPr txBox="1"/>
      </xdr:nvSpPr>
      <xdr:spPr>
        <a:xfrm>
          <a:off x="9404427" y="17009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61068</xdr:rowOff>
    </xdr:from>
    <xdr:to>
      <xdr:col>12</xdr:col>
      <xdr:colOff>561975</xdr:colOff>
      <xdr:row>98</xdr:row>
      <xdr:rowOff>162668</xdr:rowOff>
    </xdr:to>
    <xdr:sp macro="" textlink="">
      <xdr:nvSpPr>
        <xdr:cNvPr id="461" name="円/楕円 460"/>
        <xdr:cNvSpPr/>
      </xdr:nvSpPr>
      <xdr:spPr>
        <a:xfrm>
          <a:off x="8699500" y="1686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98</xdr:row>
      <xdr:rowOff>153795</xdr:rowOff>
    </xdr:from>
    <xdr:ext cx="469744" cy="259045"/>
    <xdr:sp macro="" textlink="">
      <xdr:nvSpPr>
        <xdr:cNvPr id="462" name="テキスト ボックス 461"/>
        <xdr:cNvSpPr txBox="1"/>
      </xdr:nvSpPr>
      <xdr:spPr>
        <a:xfrm>
          <a:off x="8515427" y="1695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3" name="正方形/長方形 46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4" name="正方形/長方形 46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5" name="正方形/長方形 46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6" name="正方形/長方形 46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7" name="正方形/長方形 46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8" name="正方形/長方形 46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9" name="正方形/長方形 46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0" name="正方形/長方形 46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1" name="テキスト ボックス 47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2" name="直線コネクタ 47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3" name="直線コネクタ 47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4" name="テキスト ボックス 47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5" name="直線コネクタ 47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6" name="テキスト ボックス 47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7" name="直線コネクタ 47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78" name="テキスト ボックス 47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9" name="直線コネクタ 47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0" name="テキスト ボックス 47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1" name="直線コネクタ 48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2" name="テキスト ボックス 48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55621</xdr:rowOff>
    </xdr:from>
    <xdr:to>
      <xdr:col>23</xdr:col>
      <xdr:colOff>516889</xdr:colOff>
      <xdr:row>38</xdr:row>
      <xdr:rowOff>139700</xdr:rowOff>
    </xdr:to>
    <xdr:cxnSp macro="">
      <xdr:nvCxnSpPr>
        <xdr:cNvPr id="484" name="直線コネクタ 483"/>
        <xdr:cNvCxnSpPr/>
      </xdr:nvCxnSpPr>
      <xdr:spPr>
        <a:xfrm flipV="1">
          <a:off x="16317595" y="5370571"/>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3446</xdr:rowOff>
    </xdr:from>
    <xdr:ext cx="249299" cy="259045"/>
    <xdr:sp macro="" textlink="">
      <xdr:nvSpPr>
        <xdr:cNvPr id="485" name="災害復旧事業費最小値テキスト"/>
        <xdr:cNvSpPr txBox="1"/>
      </xdr:nvSpPr>
      <xdr:spPr>
        <a:xfrm>
          <a:off x="16370300" y="6689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6" name="直線コネクタ 485"/>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2298</xdr:rowOff>
    </xdr:from>
    <xdr:ext cx="534377" cy="259045"/>
    <xdr:sp macro="" textlink="">
      <xdr:nvSpPr>
        <xdr:cNvPr id="487" name="災害復旧事業費最大値テキスト"/>
        <xdr:cNvSpPr txBox="1"/>
      </xdr:nvSpPr>
      <xdr:spPr>
        <a:xfrm>
          <a:off x="16370300" y="514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28,089</a:t>
          </a:r>
          <a:endParaRPr kumimoji="1" lang="ja-JP" altLang="en-US" sz="1000" b="1">
            <a:latin typeface="ＭＳ Ｐゴシック"/>
          </a:endParaRPr>
        </a:p>
      </xdr:txBody>
    </xdr:sp>
    <xdr:clientData/>
  </xdr:oneCellAnchor>
  <xdr:twoCellAnchor>
    <xdr:from>
      <xdr:col>23</xdr:col>
      <xdr:colOff>428625</xdr:colOff>
      <xdr:row>31</xdr:row>
      <xdr:rowOff>55621</xdr:rowOff>
    </xdr:from>
    <xdr:to>
      <xdr:col>23</xdr:col>
      <xdr:colOff>606425</xdr:colOff>
      <xdr:row>31</xdr:row>
      <xdr:rowOff>55621</xdr:rowOff>
    </xdr:to>
    <xdr:cxnSp macro="">
      <xdr:nvCxnSpPr>
        <xdr:cNvPr id="488" name="直線コネクタ 487"/>
        <xdr:cNvCxnSpPr/>
      </xdr:nvCxnSpPr>
      <xdr:spPr>
        <a:xfrm>
          <a:off x="16230600" y="537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139700</xdr:rowOff>
    </xdr:from>
    <xdr:to>
      <xdr:col>23</xdr:col>
      <xdr:colOff>517525</xdr:colOff>
      <xdr:row>38</xdr:row>
      <xdr:rowOff>139700</xdr:rowOff>
    </xdr:to>
    <xdr:cxnSp macro="">
      <xdr:nvCxnSpPr>
        <xdr:cNvPr id="489" name="直線コネクタ 488"/>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92346</xdr:rowOff>
    </xdr:from>
    <xdr:ext cx="378565" cy="259045"/>
    <xdr:sp macro="" textlink="">
      <xdr:nvSpPr>
        <xdr:cNvPr id="490" name="災害復旧事業費平均値テキスト"/>
        <xdr:cNvSpPr txBox="1"/>
      </xdr:nvSpPr>
      <xdr:spPr>
        <a:xfrm>
          <a:off x="16370300" y="6435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69469</xdr:rowOff>
    </xdr:from>
    <xdr:to>
      <xdr:col>23</xdr:col>
      <xdr:colOff>568325</xdr:colOff>
      <xdr:row>38</xdr:row>
      <xdr:rowOff>171069</xdr:rowOff>
    </xdr:to>
    <xdr:sp macro="" textlink="">
      <xdr:nvSpPr>
        <xdr:cNvPr id="491" name="フローチャート : 判断 490"/>
        <xdr:cNvSpPr/>
      </xdr:nvSpPr>
      <xdr:spPr>
        <a:xfrm>
          <a:off x="162687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139700</xdr:rowOff>
    </xdr:from>
    <xdr:to>
      <xdr:col>22</xdr:col>
      <xdr:colOff>365125</xdr:colOff>
      <xdr:row>38</xdr:row>
      <xdr:rowOff>139700</xdr:rowOff>
    </xdr:to>
    <xdr:cxnSp macro="">
      <xdr:nvCxnSpPr>
        <xdr:cNvPr id="492" name="直線コネクタ 491"/>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69012</xdr:rowOff>
    </xdr:from>
    <xdr:to>
      <xdr:col>22</xdr:col>
      <xdr:colOff>415925</xdr:colOff>
      <xdr:row>38</xdr:row>
      <xdr:rowOff>170612</xdr:rowOff>
    </xdr:to>
    <xdr:sp macro="" textlink="">
      <xdr:nvSpPr>
        <xdr:cNvPr id="493" name="フローチャート : 判断 492"/>
        <xdr:cNvSpPr/>
      </xdr:nvSpPr>
      <xdr:spPr>
        <a:xfrm>
          <a:off x="15430500" y="658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15689</xdr:rowOff>
    </xdr:from>
    <xdr:ext cx="378565" cy="259045"/>
    <xdr:sp macro="" textlink="">
      <xdr:nvSpPr>
        <xdr:cNvPr id="494" name="テキスト ボックス 493"/>
        <xdr:cNvSpPr txBox="1"/>
      </xdr:nvSpPr>
      <xdr:spPr>
        <a:xfrm>
          <a:off x="15292017" y="6359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139700</xdr:rowOff>
    </xdr:from>
    <xdr:to>
      <xdr:col>21</xdr:col>
      <xdr:colOff>161925</xdr:colOff>
      <xdr:row>38</xdr:row>
      <xdr:rowOff>139700</xdr:rowOff>
    </xdr:to>
    <xdr:cxnSp macro="">
      <xdr:nvCxnSpPr>
        <xdr:cNvPr id="495" name="直線コネクタ 494"/>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82545</xdr:rowOff>
    </xdr:from>
    <xdr:to>
      <xdr:col>21</xdr:col>
      <xdr:colOff>212725</xdr:colOff>
      <xdr:row>38</xdr:row>
      <xdr:rowOff>12695</xdr:rowOff>
    </xdr:to>
    <xdr:sp macro="" textlink="">
      <xdr:nvSpPr>
        <xdr:cNvPr id="496" name="フローチャート : 判断 495"/>
        <xdr:cNvSpPr/>
      </xdr:nvSpPr>
      <xdr:spPr>
        <a:xfrm>
          <a:off x="14541500" y="642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29222</xdr:rowOff>
    </xdr:from>
    <xdr:ext cx="469744" cy="259045"/>
    <xdr:sp macro="" textlink="">
      <xdr:nvSpPr>
        <xdr:cNvPr id="497" name="テキスト ボックス 496"/>
        <xdr:cNvSpPr txBox="1"/>
      </xdr:nvSpPr>
      <xdr:spPr>
        <a:xfrm>
          <a:off x="14357427" y="620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139700</xdr:rowOff>
    </xdr:from>
    <xdr:to>
      <xdr:col>19</xdr:col>
      <xdr:colOff>644525</xdr:colOff>
      <xdr:row>38</xdr:row>
      <xdr:rowOff>139700</xdr:rowOff>
    </xdr:to>
    <xdr:cxnSp macro="">
      <xdr:nvCxnSpPr>
        <xdr:cNvPr id="498" name="直線コネクタ 497"/>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69332</xdr:rowOff>
    </xdr:from>
    <xdr:to>
      <xdr:col>20</xdr:col>
      <xdr:colOff>9525</xdr:colOff>
      <xdr:row>37</xdr:row>
      <xdr:rowOff>170932</xdr:rowOff>
    </xdr:to>
    <xdr:sp macro="" textlink="">
      <xdr:nvSpPr>
        <xdr:cNvPr id="499" name="フローチャート : 判断 498"/>
        <xdr:cNvSpPr/>
      </xdr:nvSpPr>
      <xdr:spPr>
        <a:xfrm>
          <a:off x="13652500" y="641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16009</xdr:rowOff>
    </xdr:from>
    <xdr:ext cx="469744" cy="259045"/>
    <xdr:sp macro="" textlink="">
      <xdr:nvSpPr>
        <xdr:cNvPr id="500" name="テキスト ボックス 499"/>
        <xdr:cNvSpPr txBox="1"/>
      </xdr:nvSpPr>
      <xdr:spPr>
        <a:xfrm>
          <a:off x="13468427" y="618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40254</xdr:rowOff>
    </xdr:from>
    <xdr:to>
      <xdr:col>18</xdr:col>
      <xdr:colOff>492125</xdr:colOff>
      <xdr:row>37</xdr:row>
      <xdr:rowOff>141854</xdr:rowOff>
    </xdr:to>
    <xdr:sp macro="" textlink="">
      <xdr:nvSpPr>
        <xdr:cNvPr id="501" name="フローチャート : 判断 500"/>
        <xdr:cNvSpPr/>
      </xdr:nvSpPr>
      <xdr:spPr>
        <a:xfrm>
          <a:off x="12763500" y="638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35</xdr:row>
      <xdr:rowOff>158381</xdr:rowOff>
    </xdr:from>
    <xdr:ext cx="469744" cy="259045"/>
    <xdr:sp macro="" textlink="">
      <xdr:nvSpPr>
        <xdr:cNvPr id="502" name="テキスト ボックス 501"/>
        <xdr:cNvSpPr txBox="1"/>
      </xdr:nvSpPr>
      <xdr:spPr>
        <a:xfrm>
          <a:off x="12579427" y="615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3" name="テキスト ボックス 50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4" name="テキスト ボックス 50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5" name="テキスト ボックス 50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6" name="テキスト ボックス 50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7" name="テキスト ボックス 50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08" name="円/楕円 507"/>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47896</xdr:rowOff>
    </xdr:from>
    <xdr:ext cx="249299" cy="259045"/>
    <xdr:sp macro="" textlink="">
      <xdr:nvSpPr>
        <xdr:cNvPr id="509" name="災害復旧事業費該当値テキスト"/>
        <xdr:cNvSpPr txBox="1"/>
      </xdr:nvSpPr>
      <xdr:spPr>
        <a:xfrm>
          <a:off x="16370300" y="6562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10" name="円/楕円 509"/>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11" name="テキスト ボックス 510"/>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12" name="円/楕円 511"/>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13" name="テキスト ボックス 512"/>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14" name="円/楕円 513"/>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15" name="テキスト ボックス 514"/>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88900</xdr:rowOff>
    </xdr:from>
    <xdr:to>
      <xdr:col>18</xdr:col>
      <xdr:colOff>492125</xdr:colOff>
      <xdr:row>39</xdr:row>
      <xdr:rowOff>19050</xdr:rowOff>
    </xdr:to>
    <xdr:sp macro="" textlink="">
      <xdr:nvSpPr>
        <xdr:cNvPr id="516" name="円/楕円 515"/>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10177</xdr:rowOff>
    </xdr:from>
    <xdr:ext cx="249299" cy="259045"/>
    <xdr:sp macro="" textlink="">
      <xdr:nvSpPr>
        <xdr:cNvPr id="517" name="テキスト ボックス 516"/>
        <xdr:cNvSpPr txBox="1"/>
      </xdr:nvSpPr>
      <xdr:spPr>
        <a:xfrm>
          <a:off x="1268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8" name="正方形/長方形 51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9" name="正方形/長方形 51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0" name="正方形/長方形 51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1" name="正方形/長方形 52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2" name="正方形/長方形 52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3" name="正方形/長方形 52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4" name="正方形/長方形 52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5" name="正方形/長方形 52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6" name="テキスト ボックス 52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7" name="直線コネクタ 52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8" name="直線コネクタ 52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9" name="テキスト ボックス 52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0" name="直線コネクタ 52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1" name="テキスト ボックス 53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3" name="直線コネクタ 53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7" name="直線コネクタ 53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8" name="直線コネクタ 53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0" name="フローチャート : 判断 53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1" name="直線コネクタ 54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2" name="フローチャート : 判断 54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3" name="テキスト ボックス 542"/>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4" name="直線コネクタ 54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5" name="フローチャート : 判断 54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6" name="テキスト ボックス 545"/>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7" name="直線コネクタ 54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8" name="フローチャート : 判断 54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9" name="テキスト ボックス 548"/>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0" name="フローチャート : 判断 54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1" name="テキスト ボックス 550"/>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2" name="テキスト ボックス 55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3" name="テキスト ボックス 55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4" name="テキスト ボックス 55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5" name="テキスト ボックス 55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6" name="テキスト ボックス 55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7" name="円/楕円 55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9" name="円/楕円 55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0" name="テキスト ボックス 559"/>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1" name="円/楕円 56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2" name="テキスト ボックス 561"/>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3" name="円/楕円 56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4" name="テキスト ボックス 563"/>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5" name="円/楕円 56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6" name="テキスト ボックス 565"/>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7" name="正方形/長方形 56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8" name="正方形/長方形 56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9" name="正方形/長方形 56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0" name="正方形/長方形 56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1" name="正方形/長方形 57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2" name="正方形/長方形 57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3" name="正方形/長方形 57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4" name="正方形/長方形 57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5" name="テキスト ボックス 57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6" name="直線コネクタ 57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139700</xdr:rowOff>
    </xdr:from>
    <xdr:to>
      <xdr:col>24</xdr:col>
      <xdr:colOff>644525</xdr:colOff>
      <xdr:row>79</xdr:row>
      <xdr:rowOff>139700</xdr:rowOff>
    </xdr:to>
    <xdr:cxnSp macro="">
      <xdr:nvCxnSpPr>
        <xdr:cNvPr id="577" name="直線コネクタ 576"/>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168927</xdr:rowOff>
    </xdr:from>
    <xdr:ext cx="248786" cy="259045"/>
    <xdr:sp macro="" textlink="">
      <xdr:nvSpPr>
        <xdr:cNvPr id="578" name="テキスト ボックス 577"/>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25400</xdr:rowOff>
    </xdr:from>
    <xdr:to>
      <xdr:col>24</xdr:col>
      <xdr:colOff>644525</xdr:colOff>
      <xdr:row>78</xdr:row>
      <xdr:rowOff>25400</xdr:rowOff>
    </xdr:to>
    <xdr:cxnSp macro="">
      <xdr:nvCxnSpPr>
        <xdr:cNvPr id="579" name="直線コネクタ 578"/>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54627</xdr:rowOff>
    </xdr:from>
    <xdr:ext cx="531299" cy="259045"/>
    <xdr:sp macro="" textlink="">
      <xdr:nvSpPr>
        <xdr:cNvPr id="580" name="テキスト ボックス 579"/>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76</xdr:row>
      <xdr:rowOff>82550</xdr:rowOff>
    </xdr:from>
    <xdr:to>
      <xdr:col>24</xdr:col>
      <xdr:colOff>644525</xdr:colOff>
      <xdr:row>76</xdr:row>
      <xdr:rowOff>82550</xdr:rowOff>
    </xdr:to>
    <xdr:cxnSp macro="">
      <xdr:nvCxnSpPr>
        <xdr:cNvPr id="581" name="直線コネクタ 580"/>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111777</xdr:rowOff>
    </xdr:from>
    <xdr:ext cx="531299" cy="259045"/>
    <xdr:sp macro="" textlink="">
      <xdr:nvSpPr>
        <xdr:cNvPr id="582" name="テキスト ボックス 581"/>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3" name="直線コネクタ 58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4" name="テキスト ボックス 58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25400</xdr:rowOff>
    </xdr:from>
    <xdr:to>
      <xdr:col>24</xdr:col>
      <xdr:colOff>644525</xdr:colOff>
      <xdr:row>73</xdr:row>
      <xdr:rowOff>25400</xdr:rowOff>
    </xdr:to>
    <xdr:cxnSp macro="">
      <xdr:nvCxnSpPr>
        <xdr:cNvPr id="585" name="直線コネクタ 584"/>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54627</xdr:rowOff>
    </xdr:from>
    <xdr:ext cx="531299" cy="259045"/>
    <xdr:sp macro="" textlink="">
      <xdr:nvSpPr>
        <xdr:cNvPr id="586" name="テキスト ボックス 585"/>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87" name="直線コネクタ 586"/>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88" name="テキスト ボックス 587"/>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69</xdr:row>
      <xdr:rowOff>139700</xdr:rowOff>
    </xdr:from>
    <xdr:to>
      <xdr:col>24</xdr:col>
      <xdr:colOff>644525</xdr:colOff>
      <xdr:row>69</xdr:row>
      <xdr:rowOff>139700</xdr:rowOff>
    </xdr:to>
    <xdr:cxnSp macro="">
      <xdr:nvCxnSpPr>
        <xdr:cNvPr id="589" name="直線コネクタ 588"/>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68</xdr:row>
      <xdr:rowOff>168927</xdr:rowOff>
    </xdr:from>
    <xdr:ext cx="595419" cy="259045"/>
    <xdr:sp macro="" textlink="">
      <xdr:nvSpPr>
        <xdr:cNvPr id="590" name="テキスト ボックス 589"/>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1" name="直線コネクタ 59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2" name="テキスト ボックス 59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153788</xdr:rowOff>
    </xdr:from>
    <xdr:to>
      <xdr:col>23</xdr:col>
      <xdr:colOff>516889</xdr:colOff>
      <xdr:row>79</xdr:row>
      <xdr:rowOff>11027</xdr:rowOff>
    </xdr:to>
    <xdr:cxnSp macro="">
      <xdr:nvCxnSpPr>
        <xdr:cNvPr id="594" name="直線コネクタ 593"/>
        <xdr:cNvCxnSpPr/>
      </xdr:nvCxnSpPr>
      <xdr:spPr>
        <a:xfrm flipV="1">
          <a:off x="16317595" y="12155288"/>
          <a:ext cx="1269" cy="140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14854</xdr:rowOff>
    </xdr:from>
    <xdr:ext cx="469744" cy="259045"/>
    <xdr:sp macro="" textlink="">
      <xdr:nvSpPr>
        <xdr:cNvPr id="595" name="公債費最小値テキスト"/>
        <xdr:cNvSpPr txBox="1"/>
      </xdr:nvSpPr>
      <xdr:spPr>
        <a:xfrm>
          <a:off x="16370300" y="1355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9,006</a:t>
          </a:r>
          <a:endParaRPr kumimoji="1" lang="ja-JP" altLang="en-US" sz="1000" b="1">
            <a:latin typeface="ＭＳ Ｐゴシック"/>
          </a:endParaRPr>
        </a:p>
      </xdr:txBody>
    </xdr:sp>
    <xdr:clientData/>
  </xdr:oneCellAnchor>
  <xdr:twoCellAnchor>
    <xdr:from>
      <xdr:col>23</xdr:col>
      <xdr:colOff>428625</xdr:colOff>
      <xdr:row>79</xdr:row>
      <xdr:rowOff>11027</xdr:rowOff>
    </xdr:from>
    <xdr:to>
      <xdr:col>23</xdr:col>
      <xdr:colOff>606425</xdr:colOff>
      <xdr:row>79</xdr:row>
      <xdr:rowOff>11027</xdr:rowOff>
    </xdr:to>
    <xdr:cxnSp macro="">
      <xdr:nvCxnSpPr>
        <xdr:cNvPr id="596" name="直線コネクタ 595"/>
        <xdr:cNvCxnSpPr/>
      </xdr:nvCxnSpPr>
      <xdr:spPr>
        <a:xfrm>
          <a:off x="16230600" y="13555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100465</xdr:rowOff>
    </xdr:from>
    <xdr:ext cx="599010" cy="259045"/>
    <xdr:sp macro="" textlink="">
      <xdr:nvSpPr>
        <xdr:cNvPr id="597" name="公債費最大値テキスト"/>
        <xdr:cNvSpPr txBox="1"/>
      </xdr:nvSpPr>
      <xdr:spPr>
        <a:xfrm>
          <a:off x="16370300" y="11930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107,014</a:t>
          </a:r>
          <a:endParaRPr kumimoji="1" lang="ja-JP" altLang="en-US" sz="1000" b="1">
            <a:latin typeface="ＭＳ Ｐゴシック"/>
          </a:endParaRPr>
        </a:p>
      </xdr:txBody>
    </xdr:sp>
    <xdr:clientData/>
  </xdr:oneCellAnchor>
  <xdr:twoCellAnchor>
    <xdr:from>
      <xdr:col>23</xdr:col>
      <xdr:colOff>428625</xdr:colOff>
      <xdr:row>70</xdr:row>
      <xdr:rowOff>153788</xdr:rowOff>
    </xdr:from>
    <xdr:to>
      <xdr:col>23</xdr:col>
      <xdr:colOff>606425</xdr:colOff>
      <xdr:row>70</xdr:row>
      <xdr:rowOff>153788</xdr:rowOff>
    </xdr:to>
    <xdr:cxnSp macro="">
      <xdr:nvCxnSpPr>
        <xdr:cNvPr id="598" name="直線コネクタ 597"/>
        <xdr:cNvCxnSpPr/>
      </xdr:nvCxnSpPr>
      <xdr:spPr>
        <a:xfrm>
          <a:off x="16230600" y="12155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115368</xdr:rowOff>
    </xdr:from>
    <xdr:to>
      <xdr:col>23</xdr:col>
      <xdr:colOff>517525</xdr:colOff>
      <xdr:row>77</xdr:row>
      <xdr:rowOff>139114</xdr:rowOff>
    </xdr:to>
    <xdr:cxnSp macro="">
      <xdr:nvCxnSpPr>
        <xdr:cNvPr id="599" name="直線コネクタ 598"/>
        <xdr:cNvCxnSpPr/>
      </xdr:nvCxnSpPr>
      <xdr:spPr>
        <a:xfrm flipV="1">
          <a:off x="15481300" y="13317018"/>
          <a:ext cx="838200" cy="2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96832</xdr:rowOff>
    </xdr:from>
    <xdr:ext cx="534377" cy="259045"/>
    <xdr:sp macro="" textlink="">
      <xdr:nvSpPr>
        <xdr:cNvPr id="600" name="公債費平均値テキスト"/>
        <xdr:cNvSpPr txBox="1"/>
      </xdr:nvSpPr>
      <xdr:spPr>
        <a:xfrm>
          <a:off x="16370300" y="12955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37,046</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73955</xdr:rowOff>
    </xdr:from>
    <xdr:to>
      <xdr:col>23</xdr:col>
      <xdr:colOff>568325</xdr:colOff>
      <xdr:row>77</xdr:row>
      <xdr:rowOff>4105</xdr:rowOff>
    </xdr:to>
    <xdr:sp macro="" textlink="">
      <xdr:nvSpPr>
        <xdr:cNvPr id="601" name="フローチャート : 判断 600"/>
        <xdr:cNvSpPr/>
      </xdr:nvSpPr>
      <xdr:spPr>
        <a:xfrm>
          <a:off x="16268700" y="1310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116839</xdr:rowOff>
    </xdr:from>
    <xdr:to>
      <xdr:col>22</xdr:col>
      <xdr:colOff>365125</xdr:colOff>
      <xdr:row>77</xdr:row>
      <xdr:rowOff>139114</xdr:rowOff>
    </xdr:to>
    <xdr:cxnSp macro="">
      <xdr:nvCxnSpPr>
        <xdr:cNvPr id="602" name="直線コネクタ 601"/>
        <xdr:cNvCxnSpPr/>
      </xdr:nvCxnSpPr>
      <xdr:spPr>
        <a:xfrm>
          <a:off x="14592300" y="13318489"/>
          <a:ext cx="889000" cy="2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103374</xdr:rowOff>
    </xdr:from>
    <xdr:to>
      <xdr:col>22</xdr:col>
      <xdr:colOff>415925</xdr:colOff>
      <xdr:row>77</xdr:row>
      <xdr:rowOff>33524</xdr:rowOff>
    </xdr:to>
    <xdr:sp macro="" textlink="">
      <xdr:nvSpPr>
        <xdr:cNvPr id="603" name="フローチャート : 判断 602"/>
        <xdr:cNvSpPr/>
      </xdr:nvSpPr>
      <xdr:spPr>
        <a:xfrm>
          <a:off x="15430500" y="1313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50051</xdr:rowOff>
    </xdr:from>
    <xdr:ext cx="534377" cy="259045"/>
    <xdr:sp macro="" textlink="">
      <xdr:nvSpPr>
        <xdr:cNvPr id="604" name="テキスト ボックス 603"/>
        <xdr:cNvSpPr txBox="1"/>
      </xdr:nvSpPr>
      <xdr:spPr>
        <a:xfrm>
          <a:off x="15214111" y="1290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34,987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116839</xdr:rowOff>
    </xdr:from>
    <xdr:to>
      <xdr:col>21</xdr:col>
      <xdr:colOff>161925</xdr:colOff>
      <xdr:row>77</xdr:row>
      <xdr:rowOff>119726</xdr:rowOff>
    </xdr:to>
    <xdr:cxnSp macro="">
      <xdr:nvCxnSpPr>
        <xdr:cNvPr id="605" name="直線コネクタ 604"/>
        <xdr:cNvCxnSpPr/>
      </xdr:nvCxnSpPr>
      <xdr:spPr>
        <a:xfrm flipV="1">
          <a:off x="13703300" y="13318489"/>
          <a:ext cx="889000" cy="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131949</xdr:rowOff>
    </xdr:from>
    <xdr:to>
      <xdr:col>21</xdr:col>
      <xdr:colOff>212725</xdr:colOff>
      <xdr:row>76</xdr:row>
      <xdr:rowOff>62099</xdr:rowOff>
    </xdr:to>
    <xdr:sp macro="" textlink="">
      <xdr:nvSpPr>
        <xdr:cNvPr id="606" name="フローチャート : 判断 605"/>
        <xdr:cNvSpPr/>
      </xdr:nvSpPr>
      <xdr:spPr>
        <a:xfrm>
          <a:off x="14541500" y="1299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78626</xdr:rowOff>
    </xdr:from>
    <xdr:ext cx="534377" cy="259045"/>
    <xdr:sp macro="" textlink="">
      <xdr:nvSpPr>
        <xdr:cNvPr id="607" name="テキスト ボックス 606"/>
        <xdr:cNvSpPr txBox="1"/>
      </xdr:nvSpPr>
      <xdr:spPr>
        <a:xfrm>
          <a:off x="14325111" y="1276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117611</xdr:rowOff>
    </xdr:from>
    <xdr:to>
      <xdr:col>19</xdr:col>
      <xdr:colOff>644525</xdr:colOff>
      <xdr:row>77</xdr:row>
      <xdr:rowOff>119726</xdr:rowOff>
    </xdr:to>
    <xdr:cxnSp macro="">
      <xdr:nvCxnSpPr>
        <xdr:cNvPr id="608" name="直線コネクタ 607"/>
        <xdr:cNvCxnSpPr/>
      </xdr:nvCxnSpPr>
      <xdr:spPr>
        <a:xfrm>
          <a:off x="12814300" y="13319261"/>
          <a:ext cx="889000" cy="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134248</xdr:rowOff>
    </xdr:from>
    <xdr:to>
      <xdr:col>20</xdr:col>
      <xdr:colOff>9525</xdr:colOff>
      <xdr:row>76</xdr:row>
      <xdr:rowOff>64399</xdr:rowOff>
    </xdr:to>
    <xdr:sp macro="" textlink="">
      <xdr:nvSpPr>
        <xdr:cNvPr id="609" name="フローチャート : 判断 608"/>
        <xdr:cNvSpPr/>
      </xdr:nvSpPr>
      <xdr:spPr>
        <a:xfrm>
          <a:off x="13652500" y="1299299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80925</xdr:rowOff>
    </xdr:from>
    <xdr:ext cx="534377" cy="259045"/>
    <xdr:sp macro="" textlink="">
      <xdr:nvSpPr>
        <xdr:cNvPr id="610" name="テキスト ボックス 609"/>
        <xdr:cNvSpPr txBox="1"/>
      </xdr:nvSpPr>
      <xdr:spPr>
        <a:xfrm>
          <a:off x="13436111" y="1276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132205</xdr:rowOff>
    </xdr:from>
    <xdr:to>
      <xdr:col>18</xdr:col>
      <xdr:colOff>492125</xdr:colOff>
      <xdr:row>76</xdr:row>
      <xdr:rowOff>62356</xdr:rowOff>
    </xdr:to>
    <xdr:sp macro="" textlink="">
      <xdr:nvSpPr>
        <xdr:cNvPr id="611" name="フローチャート : 判断 610"/>
        <xdr:cNvSpPr/>
      </xdr:nvSpPr>
      <xdr:spPr>
        <a:xfrm>
          <a:off x="12763500" y="12990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78882</xdr:rowOff>
    </xdr:from>
    <xdr:ext cx="534377" cy="259045"/>
    <xdr:sp macro="" textlink="">
      <xdr:nvSpPr>
        <xdr:cNvPr id="612" name="テキスト ボックス 611"/>
        <xdr:cNvSpPr txBox="1"/>
      </xdr:nvSpPr>
      <xdr:spPr>
        <a:xfrm>
          <a:off x="12547111" y="1276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3" name="テキスト ボックス 61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4" name="テキスト ボックス 61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5" name="テキスト ボックス 61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6" name="テキスト ボックス 61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7" name="テキスト ボックス 61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64568</xdr:rowOff>
    </xdr:from>
    <xdr:to>
      <xdr:col>23</xdr:col>
      <xdr:colOff>568325</xdr:colOff>
      <xdr:row>77</xdr:row>
      <xdr:rowOff>166168</xdr:rowOff>
    </xdr:to>
    <xdr:sp macro="" textlink="">
      <xdr:nvSpPr>
        <xdr:cNvPr id="618" name="円/楕円 617"/>
        <xdr:cNvSpPr/>
      </xdr:nvSpPr>
      <xdr:spPr>
        <a:xfrm>
          <a:off x="16268700" y="1326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42995</xdr:rowOff>
    </xdr:from>
    <xdr:ext cx="534377" cy="259045"/>
    <xdr:sp macro="" textlink="">
      <xdr:nvSpPr>
        <xdr:cNvPr id="619" name="公債費該当値テキスト"/>
        <xdr:cNvSpPr txBox="1"/>
      </xdr:nvSpPr>
      <xdr:spPr>
        <a:xfrm>
          <a:off x="16370300" y="1324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25,703</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88314</xdr:rowOff>
    </xdr:from>
    <xdr:to>
      <xdr:col>22</xdr:col>
      <xdr:colOff>415925</xdr:colOff>
      <xdr:row>78</xdr:row>
      <xdr:rowOff>18464</xdr:rowOff>
    </xdr:to>
    <xdr:sp macro="" textlink="">
      <xdr:nvSpPr>
        <xdr:cNvPr id="620" name="円/楕円 619"/>
        <xdr:cNvSpPr/>
      </xdr:nvSpPr>
      <xdr:spPr>
        <a:xfrm>
          <a:off x="15430500" y="1328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9591</xdr:rowOff>
    </xdr:from>
    <xdr:ext cx="534377" cy="259045"/>
    <xdr:sp macro="" textlink="">
      <xdr:nvSpPr>
        <xdr:cNvPr id="621" name="テキスト ボックス 620"/>
        <xdr:cNvSpPr txBox="1"/>
      </xdr:nvSpPr>
      <xdr:spPr>
        <a:xfrm>
          <a:off x="15214111" y="1338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24,041</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66039</xdr:rowOff>
    </xdr:from>
    <xdr:to>
      <xdr:col>21</xdr:col>
      <xdr:colOff>212725</xdr:colOff>
      <xdr:row>77</xdr:row>
      <xdr:rowOff>167639</xdr:rowOff>
    </xdr:to>
    <xdr:sp macro="" textlink="">
      <xdr:nvSpPr>
        <xdr:cNvPr id="622" name="円/楕円 621"/>
        <xdr:cNvSpPr/>
      </xdr:nvSpPr>
      <xdr:spPr>
        <a:xfrm>
          <a:off x="14541500" y="1326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158766</xdr:rowOff>
    </xdr:from>
    <xdr:ext cx="534377" cy="259045"/>
    <xdr:sp macro="" textlink="">
      <xdr:nvSpPr>
        <xdr:cNvPr id="623" name="テキスト ボックス 622"/>
        <xdr:cNvSpPr txBox="1"/>
      </xdr:nvSpPr>
      <xdr:spPr>
        <a:xfrm>
          <a:off x="14325111" y="1336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25,600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68926</xdr:rowOff>
    </xdr:from>
    <xdr:to>
      <xdr:col>20</xdr:col>
      <xdr:colOff>9525</xdr:colOff>
      <xdr:row>77</xdr:row>
      <xdr:rowOff>170526</xdr:rowOff>
    </xdr:to>
    <xdr:sp macro="" textlink="">
      <xdr:nvSpPr>
        <xdr:cNvPr id="624" name="円/楕円 623"/>
        <xdr:cNvSpPr/>
      </xdr:nvSpPr>
      <xdr:spPr>
        <a:xfrm>
          <a:off x="13652500" y="1327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161653</xdr:rowOff>
    </xdr:from>
    <xdr:ext cx="534377" cy="259045"/>
    <xdr:sp macro="" textlink="">
      <xdr:nvSpPr>
        <xdr:cNvPr id="625" name="テキスト ボックス 624"/>
        <xdr:cNvSpPr txBox="1"/>
      </xdr:nvSpPr>
      <xdr:spPr>
        <a:xfrm>
          <a:off x="13436111" y="1336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25,398</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66811</xdr:rowOff>
    </xdr:from>
    <xdr:to>
      <xdr:col>18</xdr:col>
      <xdr:colOff>492125</xdr:colOff>
      <xdr:row>77</xdr:row>
      <xdr:rowOff>168411</xdr:rowOff>
    </xdr:to>
    <xdr:sp macro="" textlink="">
      <xdr:nvSpPr>
        <xdr:cNvPr id="626" name="円/楕円 625"/>
        <xdr:cNvSpPr/>
      </xdr:nvSpPr>
      <xdr:spPr>
        <a:xfrm>
          <a:off x="12763500" y="1326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159538</xdr:rowOff>
    </xdr:from>
    <xdr:ext cx="534377" cy="259045"/>
    <xdr:sp macro="" textlink="">
      <xdr:nvSpPr>
        <xdr:cNvPr id="627" name="テキスト ボックス 626"/>
        <xdr:cNvSpPr txBox="1"/>
      </xdr:nvSpPr>
      <xdr:spPr>
        <a:xfrm>
          <a:off x="12547111" y="1336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25,546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8" name="正方形/長方形 62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9" name="正方形/長方形 62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0" name="正方形/長方形 62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80/85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1" name="正方形/長方形 63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2" name="正方形/長方形 63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3" name="正方形/長方形 63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4" name="正方形/長方形 63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5" name="正方形/長方形 63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6" name="テキスト ボックス 63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7" name="直線コネクタ 63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8" name="直線コネクタ 63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39" name="テキスト ボックス 63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0" name="直線コネクタ 63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41" name="テキスト ボックス 64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2" name="直線コネクタ 64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3" name="テキスト ボックス 64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4" name="直線コネクタ 64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5" name="テキスト ボックス 64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6" name="直線コネクタ 64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7" name="テキスト ボックス 64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95388</xdr:rowOff>
    </xdr:from>
    <xdr:to>
      <xdr:col>23</xdr:col>
      <xdr:colOff>516889</xdr:colOff>
      <xdr:row>98</xdr:row>
      <xdr:rowOff>139170</xdr:rowOff>
    </xdr:to>
    <xdr:cxnSp macro="">
      <xdr:nvCxnSpPr>
        <xdr:cNvPr id="649" name="直線コネクタ 648"/>
        <xdr:cNvCxnSpPr/>
      </xdr:nvCxnSpPr>
      <xdr:spPr>
        <a:xfrm flipV="1">
          <a:off x="16317595" y="15525888"/>
          <a:ext cx="1269" cy="1415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142997</xdr:rowOff>
    </xdr:from>
    <xdr:ext cx="313932" cy="259045"/>
    <xdr:sp macro="" textlink="">
      <xdr:nvSpPr>
        <xdr:cNvPr id="650" name="積立金最小値テキスト"/>
        <xdr:cNvSpPr txBox="1"/>
      </xdr:nvSpPr>
      <xdr:spPr>
        <a:xfrm>
          <a:off x="16370300" y="169450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428625</xdr:colOff>
      <xdr:row>98</xdr:row>
      <xdr:rowOff>139170</xdr:rowOff>
    </xdr:from>
    <xdr:to>
      <xdr:col>23</xdr:col>
      <xdr:colOff>606425</xdr:colOff>
      <xdr:row>98</xdr:row>
      <xdr:rowOff>139170</xdr:rowOff>
    </xdr:to>
    <xdr:cxnSp macro="">
      <xdr:nvCxnSpPr>
        <xdr:cNvPr id="651" name="直線コネクタ 650"/>
        <xdr:cNvCxnSpPr/>
      </xdr:nvCxnSpPr>
      <xdr:spPr>
        <a:xfrm>
          <a:off x="16230600" y="16941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42065</xdr:rowOff>
    </xdr:from>
    <xdr:ext cx="599010" cy="259045"/>
    <xdr:sp macro="" textlink="">
      <xdr:nvSpPr>
        <xdr:cNvPr id="652" name="積立金最大値テキスト"/>
        <xdr:cNvSpPr txBox="1"/>
      </xdr:nvSpPr>
      <xdr:spPr>
        <a:xfrm>
          <a:off x="16370300" y="15301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154,846</a:t>
          </a:r>
          <a:endParaRPr kumimoji="1" lang="ja-JP" altLang="en-US" sz="1000" b="1">
            <a:latin typeface="ＭＳ Ｐゴシック"/>
          </a:endParaRPr>
        </a:p>
      </xdr:txBody>
    </xdr:sp>
    <xdr:clientData/>
  </xdr:oneCellAnchor>
  <xdr:twoCellAnchor>
    <xdr:from>
      <xdr:col>23</xdr:col>
      <xdr:colOff>428625</xdr:colOff>
      <xdr:row>90</xdr:row>
      <xdr:rowOff>95388</xdr:rowOff>
    </xdr:from>
    <xdr:to>
      <xdr:col>23</xdr:col>
      <xdr:colOff>606425</xdr:colOff>
      <xdr:row>90</xdr:row>
      <xdr:rowOff>95388</xdr:rowOff>
    </xdr:to>
    <xdr:cxnSp macro="">
      <xdr:nvCxnSpPr>
        <xdr:cNvPr id="653" name="直線コネクタ 652"/>
        <xdr:cNvCxnSpPr/>
      </xdr:nvCxnSpPr>
      <xdr:spPr>
        <a:xfrm>
          <a:off x="16230600" y="1552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119354</xdr:rowOff>
    </xdr:from>
    <xdr:to>
      <xdr:col>23</xdr:col>
      <xdr:colOff>517525</xdr:colOff>
      <xdr:row>98</xdr:row>
      <xdr:rowOff>135677</xdr:rowOff>
    </xdr:to>
    <xdr:cxnSp macro="">
      <xdr:nvCxnSpPr>
        <xdr:cNvPr id="654" name="直線コネクタ 653"/>
        <xdr:cNvCxnSpPr/>
      </xdr:nvCxnSpPr>
      <xdr:spPr>
        <a:xfrm>
          <a:off x="15481300" y="16921454"/>
          <a:ext cx="838200" cy="16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29033</xdr:rowOff>
    </xdr:from>
    <xdr:ext cx="469744" cy="259045"/>
    <xdr:sp macro="" textlink="">
      <xdr:nvSpPr>
        <xdr:cNvPr id="655" name="積立金平均値テキスト"/>
        <xdr:cNvSpPr txBox="1"/>
      </xdr:nvSpPr>
      <xdr:spPr>
        <a:xfrm>
          <a:off x="16370300" y="16659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9,049</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6156</xdr:rowOff>
    </xdr:from>
    <xdr:to>
      <xdr:col>23</xdr:col>
      <xdr:colOff>568325</xdr:colOff>
      <xdr:row>98</xdr:row>
      <xdr:rowOff>107756</xdr:rowOff>
    </xdr:to>
    <xdr:sp macro="" textlink="">
      <xdr:nvSpPr>
        <xdr:cNvPr id="656" name="フローチャート : 判断 655"/>
        <xdr:cNvSpPr/>
      </xdr:nvSpPr>
      <xdr:spPr>
        <a:xfrm>
          <a:off x="16268700" y="1680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101195</xdr:rowOff>
    </xdr:from>
    <xdr:to>
      <xdr:col>22</xdr:col>
      <xdr:colOff>365125</xdr:colOff>
      <xdr:row>98</xdr:row>
      <xdr:rowOff>119354</xdr:rowOff>
    </xdr:to>
    <xdr:cxnSp macro="">
      <xdr:nvCxnSpPr>
        <xdr:cNvPr id="657" name="直線コネクタ 656"/>
        <xdr:cNvCxnSpPr/>
      </xdr:nvCxnSpPr>
      <xdr:spPr>
        <a:xfrm>
          <a:off x="14592300" y="16903295"/>
          <a:ext cx="889000" cy="18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138122</xdr:rowOff>
    </xdr:from>
    <xdr:to>
      <xdr:col>22</xdr:col>
      <xdr:colOff>415925</xdr:colOff>
      <xdr:row>98</xdr:row>
      <xdr:rowOff>68272</xdr:rowOff>
    </xdr:to>
    <xdr:sp macro="" textlink="">
      <xdr:nvSpPr>
        <xdr:cNvPr id="658" name="フローチャート : 判断 657"/>
        <xdr:cNvSpPr/>
      </xdr:nvSpPr>
      <xdr:spPr>
        <a:xfrm>
          <a:off x="15430500" y="16768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84799</xdr:rowOff>
    </xdr:from>
    <xdr:ext cx="534377" cy="259045"/>
    <xdr:sp macro="" textlink="">
      <xdr:nvSpPr>
        <xdr:cNvPr id="659" name="テキスト ボックス 658"/>
        <xdr:cNvSpPr txBox="1"/>
      </xdr:nvSpPr>
      <xdr:spPr>
        <a:xfrm>
          <a:off x="15214111" y="1654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13,367</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58858</xdr:rowOff>
    </xdr:from>
    <xdr:to>
      <xdr:col>21</xdr:col>
      <xdr:colOff>161925</xdr:colOff>
      <xdr:row>98</xdr:row>
      <xdr:rowOff>101195</xdr:rowOff>
    </xdr:to>
    <xdr:cxnSp macro="">
      <xdr:nvCxnSpPr>
        <xdr:cNvPr id="660" name="直線コネクタ 659"/>
        <xdr:cNvCxnSpPr/>
      </xdr:nvCxnSpPr>
      <xdr:spPr>
        <a:xfrm>
          <a:off x="13703300" y="16860958"/>
          <a:ext cx="889000" cy="4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102350</xdr:rowOff>
    </xdr:from>
    <xdr:to>
      <xdr:col>21</xdr:col>
      <xdr:colOff>212725</xdr:colOff>
      <xdr:row>98</xdr:row>
      <xdr:rowOff>32500</xdr:rowOff>
    </xdr:to>
    <xdr:sp macro="" textlink="">
      <xdr:nvSpPr>
        <xdr:cNvPr id="661" name="フローチャート : 判断 660"/>
        <xdr:cNvSpPr/>
      </xdr:nvSpPr>
      <xdr:spPr>
        <a:xfrm>
          <a:off x="14541500" y="167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49027</xdr:rowOff>
    </xdr:from>
    <xdr:ext cx="534377" cy="259045"/>
    <xdr:sp macro="" textlink="">
      <xdr:nvSpPr>
        <xdr:cNvPr id="662" name="テキスト ボックス 661"/>
        <xdr:cNvSpPr txBox="1"/>
      </xdr:nvSpPr>
      <xdr:spPr>
        <a:xfrm>
          <a:off x="14325111" y="1650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58858</xdr:rowOff>
    </xdr:from>
    <xdr:to>
      <xdr:col>19</xdr:col>
      <xdr:colOff>644525</xdr:colOff>
      <xdr:row>98</xdr:row>
      <xdr:rowOff>114782</xdr:rowOff>
    </xdr:to>
    <xdr:cxnSp macro="">
      <xdr:nvCxnSpPr>
        <xdr:cNvPr id="663" name="直線コネクタ 662"/>
        <xdr:cNvCxnSpPr/>
      </xdr:nvCxnSpPr>
      <xdr:spPr>
        <a:xfrm flipV="1">
          <a:off x="12814300" y="16860958"/>
          <a:ext cx="889000" cy="5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78905</xdr:rowOff>
    </xdr:from>
    <xdr:to>
      <xdr:col>20</xdr:col>
      <xdr:colOff>9525</xdr:colOff>
      <xdr:row>98</xdr:row>
      <xdr:rowOff>9055</xdr:rowOff>
    </xdr:to>
    <xdr:sp macro="" textlink="">
      <xdr:nvSpPr>
        <xdr:cNvPr id="664" name="フローチャート : 判断 663"/>
        <xdr:cNvSpPr/>
      </xdr:nvSpPr>
      <xdr:spPr>
        <a:xfrm>
          <a:off x="13652500" y="167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25582</xdr:rowOff>
    </xdr:from>
    <xdr:ext cx="534377" cy="259045"/>
    <xdr:sp macro="" textlink="">
      <xdr:nvSpPr>
        <xdr:cNvPr id="665" name="テキスト ボックス 664"/>
        <xdr:cNvSpPr txBox="1"/>
      </xdr:nvSpPr>
      <xdr:spPr>
        <a:xfrm>
          <a:off x="13436111" y="1648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15537</xdr:rowOff>
    </xdr:from>
    <xdr:to>
      <xdr:col>18</xdr:col>
      <xdr:colOff>492125</xdr:colOff>
      <xdr:row>97</xdr:row>
      <xdr:rowOff>117137</xdr:rowOff>
    </xdr:to>
    <xdr:sp macro="" textlink="">
      <xdr:nvSpPr>
        <xdr:cNvPr id="666" name="フローチャート : 判断 665"/>
        <xdr:cNvSpPr/>
      </xdr:nvSpPr>
      <xdr:spPr>
        <a:xfrm>
          <a:off x="12763500" y="1664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133664</xdr:rowOff>
    </xdr:from>
    <xdr:ext cx="534377" cy="259045"/>
    <xdr:sp macro="" textlink="">
      <xdr:nvSpPr>
        <xdr:cNvPr id="667" name="テキスト ボックス 666"/>
        <xdr:cNvSpPr txBox="1"/>
      </xdr:nvSpPr>
      <xdr:spPr>
        <a:xfrm>
          <a:off x="12547111" y="1642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8" name="テキスト ボックス 66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9" name="テキスト ボックス 66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0" name="テキスト ボックス 66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1" name="テキスト ボックス 67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2" name="テキスト ボックス 67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84877</xdr:rowOff>
    </xdr:from>
    <xdr:to>
      <xdr:col>23</xdr:col>
      <xdr:colOff>568325</xdr:colOff>
      <xdr:row>99</xdr:row>
      <xdr:rowOff>15027</xdr:rowOff>
    </xdr:to>
    <xdr:sp macro="" textlink="">
      <xdr:nvSpPr>
        <xdr:cNvPr id="673" name="円/楕円 672"/>
        <xdr:cNvSpPr/>
      </xdr:nvSpPr>
      <xdr:spPr>
        <a:xfrm>
          <a:off x="16268700" y="1688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171254</xdr:rowOff>
    </xdr:from>
    <xdr:ext cx="378565" cy="259045"/>
    <xdr:sp macro="" textlink="">
      <xdr:nvSpPr>
        <xdr:cNvPr id="674" name="積立金該当値テキスト"/>
        <xdr:cNvSpPr txBox="1"/>
      </xdr:nvSpPr>
      <xdr:spPr>
        <a:xfrm>
          <a:off x="16370300" y="168019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68554</xdr:rowOff>
    </xdr:from>
    <xdr:to>
      <xdr:col>22</xdr:col>
      <xdr:colOff>415925</xdr:colOff>
      <xdr:row>98</xdr:row>
      <xdr:rowOff>170154</xdr:rowOff>
    </xdr:to>
    <xdr:sp macro="" textlink="">
      <xdr:nvSpPr>
        <xdr:cNvPr id="675" name="円/楕円 674"/>
        <xdr:cNvSpPr/>
      </xdr:nvSpPr>
      <xdr:spPr>
        <a:xfrm>
          <a:off x="15430500" y="1687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161281</xdr:rowOff>
    </xdr:from>
    <xdr:ext cx="469744" cy="259045"/>
    <xdr:sp macro="" textlink="">
      <xdr:nvSpPr>
        <xdr:cNvPr id="676" name="テキスト ボックス 675"/>
        <xdr:cNvSpPr txBox="1"/>
      </xdr:nvSpPr>
      <xdr:spPr>
        <a:xfrm>
          <a:off x="15246427" y="16963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50395</xdr:rowOff>
    </xdr:from>
    <xdr:to>
      <xdr:col>21</xdr:col>
      <xdr:colOff>212725</xdr:colOff>
      <xdr:row>98</xdr:row>
      <xdr:rowOff>151995</xdr:rowOff>
    </xdr:to>
    <xdr:sp macro="" textlink="">
      <xdr:nvSpPr>
        <xdr:cNvPr id="677" name="円/楕円 676"/>
        <xdr:cNvSpPr/>
      </xdr:nvSpPr>
      <xdr:spPr>
        <a:xfrm>
          <a:off x="14541500" y="1685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143122</xdr:rowOff>
    </xdr:from>
    <xdr:ext cx="469744" cy="259045"/>
    <xdr:sp macro="" textlink="">
      <xdr:nvSpPr>
        <xdr:cNvPr id="678" name="テキスト ボックス 677"/>
        <xdr:cNvSpPr txBox="1"/>
      </xdr:nvSpPr>
      <xdr:spPr>
        <a:xfrm>
          <a:off x="14357427" y="16945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8058</xdr:rowOff>
    </xdr:from>
    <xdr:to>
      <xdr:col>20</xdr:col>
      <xdr:colOff>9525</xdr:colOff>
      <xdr:row>98</xdr:row>
      <xdr:rowOff>109658</xdr:rowOff>
    </xdr:to>
    <xdr:sp macro="" textlink="">
      <xdr:nvSpPr>
        <xdr:cNvPr id="679" name="円/楕円 678"/>
        <xdr:cNvSpPr/>
      </xdr:nvSpPr>
      <xdr:spPr>
        <a:xfrm>
          <a:off x="13652500" y="1681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100785</xdr:rowOff>
    </xdr:from>
    <xdr:ext cx="469744" cy="259045"/>
    <xdr:sp macro="" textlink="">
      <xdr:nvSpPr>
        <xdr:cNvPr id="680" name="テキスト ボックス 679"/>
        <xdr:cNvSpPr txBox="1"/>
      </xdr:nvSpPr>
      <xdr:spPr>
        <a:xfrm>
          <a:off x="13468427" y="16902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8,841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63982</xdr:rowOff>
    </xdr:from>
    <xdr:to>
      <xdr:col>18</xdr:col>
      <xdr:colOff>492125</xdr:colOff>
      <xdr:row>98</xdr:row>
      <xdr:rowOff>165582</xdr:rowOff>
    </xdr:to>
    <xdr:sp macro="" textlink="">
      <xdr:nvSpPr>
        <xdr:cNvPr id="681" name="円/楕円 680"/>
        <xdr:cNvSpPr/>
      </xdr:nvSpPr>
      <xdr:spPr>
        <a:xfrm>
          <a:off x="12763500" y="1686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156709</xdr:rowOff>
    </xdr:from>
    <xdr:ext cx="469744" cy="259045"/>
    <xdr:sp macro="" textlink="">
      <xdr:nvSpPr>
        <xdr:cNvPr id="682" name="テキスト ボックス 681"/>
        <xdr:cNvSpPr txBox="1"/>
      </xdr:nvSpPr>
      <xdr:spPr>
        <a:xfrm>
          <a:off x="12579427" y="1695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3" name="正方形/長方形 68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4" name="正方形/長方形 68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5" name="正方形/長方形 68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6" name="正方形/長方形 68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7" name="正方形/長方形 68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8" name="正方形/長方形 68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9" name="正方形/長方形 68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0" name="正方形/長方形 68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1" name="テキスト ボックス 69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2" name="直線コネクタ 69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3" name="直線コネクタ 69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4" name="テキスト ボックス 69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5" name="直線コネクタ 69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96" name="テキスト ボックス 69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7" name="直線コネクタ 69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698" name="テキスト ボックス 69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9" name="直線コネクタ 69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0" name="テキスト ボックス 69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1" name="直線コネクタ 70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2" name="テキスト ボックス 70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3" name="直線コネクタ 70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4" name="テキスト ボックス 70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5" name="直線コネクタ 70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6" name="テキスト ボックス 70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127726</xdr:rowOff>
    </xdr:from>
    <xdr:to>
      <xdr:col>32</xdr:col>
      <xdr:colOff>186689</xdr:colOff>
      <xdr:row>39</xdr:row>
      <xdr:rowOff>98878</xdr:rowOff>
    </xdr:to>
    <xdr:cxnSp macro="">
      <xdr:nvCxnSpPr>
        <xdr:cNvPr id="708" name="直線コネクタ 707"/>
        <xdr:cNvCxnSpPr/>
      </xdr:nvCxnSpPr>
      <xdr:spPr>
        <a:xfrm flipV="1">
          <a:off x="22159595" y="5271226"/>
          <a:ext cx="1269" cy="1514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0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0" name="直線コネクタ 70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74403</xdr:rowOff>
    </xdr:from>
    <xdr:ext cx="534377" cy="259045"/>
    <xdr:sp macro="" textlink="">
      <xdr:nvSpPr>
        <xdr:cNvPr id="711" name="投資及び出資金最大値テキスト"/>
        <xdr:cNvSpPr txBox="1"/>
      </xdr:nvSpPr>
      <xdr:spPr>
        <a:xfrm>
          <a:off x="22212300" y="504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13,910</a:t>
          </a:r>
          <a:endParaRPr kumimoji="1" lang="ja-JP" altLang="en-US" sz="1000" b="1">
            <a:latin typeface="ＭＳ Ｐゴシック"/>
          </a:endParaRPr>
        </a:p>
      </xdr:txBody>
    </xdr:sp>
    <xdr:clientData/>
  </xdr:oneCellAnchor>
  <xdr:twoCellAnchor>
    <xdr:from>
      <xdr:col>32</xdr:col>
      <xdr:colOff>98425</xdr:colOff>
      <xdr:row>30</xdr:row>
      <xdr:rowOff>127726</xdr:rowOff>
    </xdr:from>
    <xdr:to>
      <xdr:col>32</xdr:col>
      <xdr:colOff>276225</xdr:colOff>
      <xdr:row>30</xdr:row>
      <xdr:rowOff>127726</xdr:rowOff>
    </xdr:to>
    <xdr:cxnSp macro="">
      <xdr:nvCxnSpPr>
        <xdr:cNvPr id="712" name="直線コネクタ 711"/>
        <xdr:cNvCxnSpPr/>
      </xdr:nvCxnSpPr>
      <xdr:spPr>
        <a:xfrm>
          <a:off x="22072600" y="5271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3" name="直線コネクタ 71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159566</xdr:rowOff>
    </xdr:from>
    <xdr:ext cx="378565" cy="259045"/>
    <xdr:sp macro="" textlink="">
      <xdr:nvSpPr>
        <xdr:cNvPr id="714" name="投資及び出資金平均値テキスト"/>
        <xdr:cNvSpPr txBox="1"/>
      </xdr:nvSpPr>
      <xdr:spPr>
        <a:xfrm>
          <a:off x="22212300" y="65032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136689</xdr:rowOff>
    </xdr:from>
    <xdr:to>
      <xdr:col>32</xdr:col>
      <xdr:colOff>238125</xdr:colOff>
      <xdr:row>39</xdr:row>
      <xdr:rowOff>66839</xdr:rowOff>
    </xdr:to>
    <xdr:sp macro="" textlink="">
      <xdr:nvSpPr>
        <xdr:cNvPr id="715" name="フローチャート : 判断 714"/>
        <xdr:cNvSpPr/>
      </xdr:nvSpPr>
      <xdr:spPr>
        <a:xfrm>
          <a:off x="221107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16" name="直線コネクタ 71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126891</xdr:rowOff>
    </xdr:from>
    <xdr:to>
      <xdr:col>31</xdr:col>
      <xdr:colOff>85725</xdr:colOff>
      <xdr:row>39</xdr:row>
      <xdr:rowOff>57041</xdr:rowOff>
    </xdr:to>
    <xdr:sp macro="" textlink="">
      <xdr:nvSpPr>
        <xdr:cNvPr id="717" name="フローチャート : 判断 716"/>
        <xdr:cNvSpPr/>
      </xdr:nvSpPr>
      <xdr:spPr>
        <a:xfrm>
          <a:off x="21272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73568</xdr:rowOff>
    </xdr:from>
    <xdr:ext cx="378565" cy="259045"/>
    <xdr:sp macro="" textlink="">
      <xdr:nvSpPr>
        <xdr:cNvPr id="718" name="テキスト ボックス 717"/>
        <xdr:cNvSpPr txBox="1"/>
      </xdr:nvSpPr>
      <xdr:spPr>
        <a:xfrm>
          <a:off x="21134017" y="641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59146</xdr:rowOff>
    </xdr:from>
    <xdr:to>
      <xdr:col>29</xdr:col>
      <xdr:colOff>517525</xdr:colOff>
      <xdr:row>39</xdr:row>
      <xdr:rowOff>98878</xdr:rowOff>
    </xdr:to>
    <xdr:cxnSp macro="">
      <xdr:nvCxnSpPr>
        <xdr:cNvPr id="719" name="直線コネクタ 718"/>
        <xdr:cNvCxnSpPr/>
      </xdr:nvCxnSpPr>
      <xdr:spPr>
        <a:xfrm>
          <a:off x="19545300" y="6745696"/>
          <a:ext cx="889000" cy="39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84001</xdr:rowOff>
    </xdr:from>
    <xdr:to>
      <xdr:col>29</xdr:col>
      <xdr:colOff>568325</xdr:colOff>
      <xdr:row>39</xdr:row>
      <xdr:rowOff>14151</xdr:rowOff>
    </xdr:to>
    <xdr:sp macro="" textlink="">
      <xdr:nvSpPr>
        <xdr:cNvPr id="720" name="フローチャート : 判断 719"/>
        <xdr:cNvSpPr/>
      </xdr:nvSpPr>
      <xdr:spPr>
        <a:xfrm>
          <a:off x="20383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30678</xdr:rowOff>
    </xdr:from>
    <xdr:ext cx="469744" cy="259045"/>
    <xdr:sp macro="" textlink="">
      <xdr:nvSpPr>
        <xdr:cNvPr id="721" name="テキスト ボックス 720"/>
        <xdr:cNvSpPr txBox="1"/>
      </xdr:nvSpPr>
      <xdr:spPr>
        <a:xfrm>
          <a:off x="20199427" y="637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59146</xdr:rowOff>
    </xdr:from>
    <xdr:to>
      <xdr:col>28</xdr:col>
      <xdr:colOff>314325</xdr:colOff>
      <xdr:row>39</xdr:row>
      <xdr:rowOff>98878</xdr:rowOff>
    </xdr:to>
    <xdr:cxnSp macro="">
      <xdr:nvCxnSpPr>
        <xdr:cNvPr id="722" name="直線コネクタ 721"/>
        <xdr:cNvCxnSpPr/>
      </xdr:nvCxnSpPr>
      <xdr:spPr>
        <a:xfrm flipV="1">
          <a:off x="18656300" y="6745696"/>
          <a:ext cx="889000" cy="39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36104</xdr:rowOff>
    </xdr:from>
    <xdr:to>
      <xdr:col>28</xdr:col>
      <xdr:colOff>365125</xdr:colOff>
      <xdr:row>38</xdr:row>
      <xdr:rowOff>137704</xdr:rowOff>
    </xdr:to>
    <xdr:sp macro="" textlink="">
      <xdr:nvSpPr>
        <xdr:cNvPr id="723" name="フローチャート : 判断 722"/>
        <xdr:cNvSpPr/>
      </xdr:nvSpPr>
      <xdr:spPr>
        <a:xfrm>
          <a:off x="19494500" y="655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154231</xdr:rowOff>
    </xdr:from>
    <xdr:ext cx="469744" cy="259045"/>
    <xdr:sp macro="" textlink="">
      <xdr:nvSpPr>
        <xdr:cNvPr id="724" name="テキスト ボックス 723"/>
        <xdr:cNvSpPr txBox="1"/>
      </xdr:nvSpPr>
      <xdr:spPr>
        <a:xfrm>
          <a:off x="19310427" y="6326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58311</xdr:rowOff>
    </xdr:from>
    <xdr:to>
      <xdr:col>27</xdr:col>
      <xdr:colOff>161925</xdr:colOff>
      <xdr:row>38</xdr:row>
      <xdr:rowOff>159911</xdr:rowOff>
    </xdr:to>
    <xdr:sp macro="" textlink="">
      <xdr:nvSpPr>
        <xdr:cNvPr id="725" name="フローチャート : 判断 724"/>
        <xdr:cNvSpPr/>
      </xdr:nvSpPr>
      <xdr:spPr>
        <a:xfrm>
          <a:off x="18605500" y="657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4988</xdr:rowOff>
    </xdr:from>
    <xdr:ext cx="469744" cy="259045"/>
    <xdr:sp macro="" textlink="">
      <xdr:nvSpPr>
        <xdr:cNvPr id="726" name="テキスト ボックス 725"/>
        <xdr:cNvSpPr txBox="1"/>
      </xdr:nvSpPr>
      <xdr:spPr>
        <a:xfrm>
          <a:off x="18421427" y="634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7" name="テキスト ボックス 72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8" name="テキスト ボックス 72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9" name="テキスト ボックス 72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0" name="テキスト ボックス 72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1" name="テキスト ボックス 73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2" name="円/楕円 73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3"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4" name="円/楕円 73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35" name="テキスト ボックス 734"/>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36" name="円/楕円 73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37" name="テキスト ボックス 736"/>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8346</xdr:rowOff>
    </xdr:from>
    <xdr:to>
      <xdr:col>28</xdr:col>
      <xdr:colOff>365125</xdr:colOff>
      <xdr:row>39</xdr:row>
      <xdr:rowOff>109946</xdr:rowOff>
    </xdr:to>
    <xdr:sp macro="" textlink="">
      <xdr:nvSpPr>
        <xdr:cNvPr id="738" name="円/楕円 737"/>
        <xdr:cNvSpPr/>
      </xdr:nvSpPr>
      <xdr:spPr>
        <a:xfrm>
          <a:off x="19494500" y="669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101073</xdr:rowOff>
    </xdr:from>
    <xdr:ext cx="378565" cy="259045"/>
    <xdr:sp macro="" textlink="">
      <xdr:nvSpPr>
        <xdr:cNvPr id="739" name="テキスト ボックス 738"/>
        <xdr:cNvSpPr txBox="1"/>
      </xdr:nvSpPr>
      <xdr:spPr>
        <a:xfrm>
          <a:off x="19356017" y="6787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0" name="円/楕円 73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1" name="テキスト ボックス 740"/>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2" name="正方形/長方形 74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3" name="正方形/長方形 74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4" name="正方形/長方形 74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5" name="正方形/長方形 74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6" name="正方形/長方形 74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7" name="正方形/長方形 74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8" name="正方形/長方形 74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9" name="正方形/長方形 74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0" name="テキスト ボックス 74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1" name="直線コネクタ 75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2" name="直線コネクタ 75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3" name="テキスト ボックス 75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4" name="直線コネクタ 75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5" name="テキスト ボックス 75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6" name="直線コネクタ 75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7" name="テキスト ボックス 75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8" name="直線コネクタ 75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9" name="テキスト ボックス 75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0" name="直線コネクタ 75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1" name="テキスト ボックス 76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40808</xdr:rowOff>
    </xdr:from>
    <xdr:to>
      <xdr:col>32</xdr:col>
      <xdr:colOff>186689</xdr:colOff>
      <xdr:row>58</xdr:row>
      <xdr:rowOff>139700</xdr:rowOff>
    </xdr:to>
    <xdr:cxnSp macro="">
      <xdr:nvCxnSpPr>
        <xdr:cNvPr id="763" name="直線コネクタ 762"/>
        <xdr:cNvCxnSpPr/>
      </xdr:nvCxnSpPr>
      <xdr:spPr>
        <a:xfrm flipV="1">
          <a:off x="22159595" y="8613308"/>
          <a:ext cx="1269" cy="1470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5" name="直線コネクタ 76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158935</xdr:rowOff>
    </xdr:from>
    <xdr:ext cx="534377" cy="259045"/>
    <xdr:sp macro="" textlink="">
      <xdr:nvSpPr>
        <xdr:cNvPr id="766" name="貸付金最大値テキスト"/>
        <xdr:cNvSpPr txBox="1"/>
      </xdr:nvSpPr>
      <xdr:spPr>
        <a:xfrm>
          <a:off x="22212300" y="838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32,163</a:t>
          </a:r>
          <a:endParaRPr kumimoji="1" lang="ja-JP" altLang="en-US" sz="1000" b="1">
            <a:latin typeface="ＭＳ Ｐゴシック"/>
          </a:endParaRPr>
        </a:p>
      </xdr:txBody>
    </xdr:sp>
    <xdr:clientData/>
  </xdr:oneCellAnchor>
  <xdr:twoCellAnchor>
    <xdr:from>
      <xdr:col>32</xdr:col>
      <xdr:colOff>98425</xdr:colOff>
      <xdr:row>50</xdr:row>
      <xdr:rowOff>40808</xdr:rowOff>
    </xdr:from>
    <xdr:to>
      <xdr:col>32</xdr:col>
      <xdr:colOff>276225</xdr:colOff>
      <xdr:row>50</xdr:row>
      <xdr:rowOff>40808</xdr:rowOff>
    </xdr:to>
    <xdr:cxnSp macro="">
      <xdr:nvCxnSpPr>
        <xdr:cNvPr id="767" name="直線コネクタ 766"/>
        <xdr:cNvCxnSpPr/>
      </xdr:nvCxnSpPr>
      <xdr:spPr>
        <a:xfrm>
          <a:off x="22072600" y="861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126716</xdr:rowOff>
    </xdr:from>
    <xdr:to>
      <xdr:col>32</xdr:col>
      <xdr:colOff>187325</xdr:colOff>
      <xdr:row>58</xdr:row>
      <xdr:rowOff>127173</xdr:rowOff>
    </xdr:to>
    <xdr:cxnSp macro="">
      <xdr:nvCxnSpPr>
        <xdr:cNvPr id="768" name="直線コネクタ 767"/>
        <xdr:cNvCxnSpPr/>
      </xdr:nvCxnSpPr>
      <xdr:spPr>
        <a:xfrm>
          <a:off x="21323300" y="10070816"/>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150685</xdr:rowOff>
    </xdr:from>
    <xdr:ext cx="469744" cy="259045"/>
    <xdr:sp macro="" textlink="">
      <xdr:nvSpPr>
        <xdr:cNvPr id="769" name="貸付金平均値テキスト"/>
        <xdr:cNvSpPr txBox="1"/>
      </xdr:nvSpPr>
      <xdr:spPr>
        <a:xfrm>
          <a:off x="22212300" y="97518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127808</xdr:rowOff>
    </xdr:from>
    <xdr:to>
      <xdr:col>32</xdr:col>
      <xdr:colOff>238125</xdr:colOff>
      <xdr:row>58</xdr:row>
      <xdr:rowOff>57958</xdr:rowOff>
    </xdr:to>
    <xdr:sp macro="" textlink="">
      <xdr:nvSpPr>
        <xdr:cNvPr id="770" name="フローチャート : 判断 769"/>
        <xdr:cNvSpPr/>
      </xdr:nvSpPr>
      <xdr:spPr>
        <a:xfrm>
          <a:off x="221107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126716</xdr:rowOff>
    </xdr:from>
    <xdr:to>
      <xdr:col>31</xdr:col>
      <xdr:colOff>34925</xdr:colOff>
      <xdr:row>58</xdr:row>
      <xdr:rowOff>126807</xdr:rowOff>
    </xdr:to>
    <xdr:cxnSp macro="">
      <xdr:nvCxnSpPr>
        <xdr:cNvPr id="771" name="直線コネクタ 770"/>
        <xdr:cNvCxnSpPr/>
      </xdr:nvCxnSpPr>
      <xdr:spPr>
        <a:xfrm flipV="1">
          <a:off x="20434300" y="10070816"/>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141936</xdr:rowOff>
    </xdr:from>
    <xdr:to>
      <xdr:col>31</xdr:col>
      <xdr:colOff>85725</xdr:colOff>
      <xdr:row>58</xdr:row>
      <xdr:rowOff>72086</xdr:rowOff>
    </xdr:to>
    <xdr:sp macro="" textlink="">
      <xdr:nvSpPr>
        <xdr:cNvPr id="772" name="フローチャート : 判断 771"/>
        <xdr:cNvSpPr/>
      </xdr:nvSpPr>
      <xdr:spPr>
        <a:xfrm>
          <a:off x="21272500" y="991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88613</xdr:rowOff>
    </xdr:from>
    <xdr:ext cx="469744" cy="259045"/>
    <xdr:sp macro="" textlink="">
      <xdr:nvSpPr>
        <xdr:cNvPr id="773" name="テキスト ボックス 772"/>
        <xdr:cNvSpPr txBox="1"/>
      </xdr:nvSpPr>
      <xdr:spPr>
        <a:xfrm>
          <a:off x="21088427" y="968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126807</xdr:rowOff>
    </xdr:from>
    <xdr:to>
      <xdr:col>29</xdr:col>
      <xdr:colOff>517525</xdr:colOff>
      <xdr:row>58</xdr:row>
      <xdr:rowOff>127219</xdr:rowOff>
    </xdr:to>
    <xdr:cxnSp macro="">
      <xdr:nvCxnSpPr>
        <xdr:cNvPr id="774" name="直線コネクタ 773"/>
        <xdr:cNvCxnSpPr/>
      </xdr:nvCxnSpPr>
      <xdr:spPr>
        <a:xfrm flipV="1">
          <a:off x="19545300" y="10070907"/>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50998</xdr:rowOff>
    </xdr:from>
    <xdr:to>
      <xdr:col>29</xdr:col>
      <xdr:colOff>568325</xdr:colOff>
      <xdr:row>57</xdr:row>
      <xdr:rowOff>152598</xdr:rowOff>
    </xdr:to>
    <xdr:sp macro="" textlink="">
      <xdr:nvSpPr>
        <xdr:cNvPr id="775" name="フローチャート : 判断 774"/>
        <xdr:cNvSpPr/>
      </xdr:nvSpPr>
      <xdr:spPr>
        <a:xfrm>
          <a:off x="20383500" y="982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169125</xdr:rowOff>
    </xdr:from>
    <xdr:ext cx="469744" cy="259045"/>
    <xdr:sp macro="" textlink="">
      <xdr:nvSpPr>
        <xdr:cNvPr id="776" name="テキスト ボックス 775"/>
        <xdr:cNvSpPr txBox="1"/>
      </xdr:nvSpPr>
      <xdr:spPr>
        <a:xfrm>
          <a:off x="20199427" y="959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125984</xdr:rowOff>
    </xdr:from>
    <xdr:to>
      <xdr:col>28</xdr:col>
      <xdr:colOff>314325</xdr:colOff>
      <xdr:row>58</xdr:row>
      <xdr:rowOff>127219</xdr:rowOff>
    </xdr:to>
    <xdr:cxnSp macro="">
      <xdr:nvCxnSpPr>
        <xdr:cNvPr id="777" name="直線コネクタ 776"/>
        <xdr:cNvCxnSpPr/>
      </xdr:nvCxnSpPr>
      <xdr:spPr>
        <a:xfrm>
          <a:off x="18656300" y="10070084"/>
          <a:ext cx="889000" cy="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137592</xdr:rowOff>
    </xdr:from>
    <xdr:to>
      <xdr:col>28</xdr:col>
      <xdr:colOff>365125</xdr:colOff>
      <xdr:row>57</xdr:row>
      <xdr:rowOff>67742</xdr:rowOff>
    </xdr:to>
    <xdr:sp macro="" textlink="">
      <xdr:nvSpPr>
        <xdr:cNvPr id="778" name="フローチャート : 判断 777"/>
        <xdr:cNvSpPr/>
      </xdr:nvSpPr>
      <xdr:spPr>
        <a:xfrm>
          <a:off x="19494500" y="973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84269</xdr:rowOff>
    </xdr:from>
    <xdr:ext cx="469744" cy="259045"/>
    <xdr:sp macro="" textlink="">
      <xdr:nvSpPr>
        <xdr:cNvPr id="779" name="テキスト ボックス 778"/>
        <xdr:cNvSpPr txBox="1"/>
      </xdr:nvSpPr>
      <xdr:spPr>
        <a:xfrm>
          <a:off x="19310427" y="951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143673</xdr:rowOff>
    </xdr:from>
    <xdr:to>
      <xdr:col>27</xdr:col>
      <xdr:colOff>161925</xdr:colOff>
      <xdr:row>57</xdr:row>
      <xdr:rowOff>73823</xdr:rowOff>
    </xdr:to>
    <xdr:sp macro="" textlink="">
      <xdr:nvSpPr>
        <xdr:cNvPr id="780" name="フローチャート : 判断 779"/>
        <xdr:cNvSpPr/>
      </xdr:nvSpPr>
      <xdr:spPr>
        <a:xfrm>
          <a:off x="18605500" y="974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90350</xdr:rowOff>
    </xdr:from>
    <xdr:ext cx="469744" cy="259045"/>
    <xdr:sp macro="" textlink="">
      <xdr:nvSpPr>
        <xdr:cNvPr id="781" name="テキスト ボックス 780"/>
        <xdr:cNvSpPr txBox="1"/>
      </xdr:nvSpPr>
      <xdr:spPr>
        <a:xfrm>
          <a:off x="18421427" y="9520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2" name="テキスト ボックス 78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3" name="テキスト ボックス 78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4" name="テキスト ボックス 78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5" name="テキスト ボックス 78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6" name="テキスト ボックス 78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76373</xdr:rowOff>
    </xdr:from>
    <xdr:to>
      <xdr:col>32</xdr:col>
      <xdr:colOff>238125</xdr:colOff>
      <xdr:row>59</xdr:row>
      <xdr:rowOff>6523</xdr:rowOff>
    </xdr:to>
    <xdr:sp macro="" textlink="">
      <xdr:nvSpPr>
        <xdr:cNvPr id="787" name="円/楕円 786"/>
        <xdr:cNvSpPr/>
      </xdr:nvSpPr>
      <xdr:spPr>
        <a:xfrm>
          <a:off x="22110700" y="1002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162750</xdr:rowOff>
    </xdr:from>
    <xdr:ext cx="378565" cy="259045"/>
    <xdr:sp macro="" textlink="">
      <xdr:nvSpPr>
        <xdr:cNvPr id="788" name="貸付金該当値テキスト"/>
        <xdr:cNvSpPr txBox="1"/>
      </xdr:nvSpPr>
      <xdr:spPr>
        <a:xfrm>
          <a:off x="22212300" y="9935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75916</xdr:rowOff>
    </xdr:from>
    <xdr:to>
      <xdr:col>31</xdr:col>
      <xdr:colOff>85725</xdr:colOff>
      <xdr:row>59</xdr:row>
      <xdr:rowOff>6066</xdr:rowOff>
    </xdr:to>
    <xdr:sp macro="" textlink="">
      <xdr:nvSpPr>
        <xdr:cNvPr id="789" name="円/楕円 788"/>
        <xdr:cNvSpPr/>
      </xdr:nvSpPr>
      <xdr:spPr>
        <a:xfrm>
          <a:off x="21272500" y="1002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168643</xdr:rowOff>
    </xdr:from>
    <xdr:ext cx="378565" cy="259045"/>
    <xdr:sp macro="" textlink="">
      <xdr:nvSpPr>
        <xdr:cNvPr id="790" name="テキスト ボックス 789"/>
        <xdr:cNvSpPr txBox="1"/>
      </xdr:nvSpPr>
      <xdr:spPr>
        <a:xfrm>
          <a:off x="21134017" y="10112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76007</xdr:rowOff>
    </xdr:from>
    <xdr:to>
      <xdr:col>29</xdr:col>
      <xdr:colOff>568325</xdr:colOff>
      <xdr:row>59</xdr:row>
      <xdr:rowOff>6157</xdr:rowOff>
    </xdr:to>
    <xdr:sp macro="" textlink="">
      <xdr:nvSpPr>
        <xdr:cNvPr id="791" name="円/楕円 790"/>
        <xdr:cNvSpPr/>
      </xdr:nvSpPr>
      <xdr:spPr>
        <a:xfrm>
          <a:off x="20383500" y="1002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168734</xdr:rowOff>
    </xdr:from>
    <xdr:ext cx="378565" cy="259045"/>
    <xdr:sp macro="" textlink="">
      <xdr:nvSpPr>
        <xdr:cNvPr id="792" name="テキスト ボックス 791"/>
        <xdr:cNvSpPr txBox="1"/>
      </xdr:nvSpPr>
      <xdr:spPr>
        <a:xfrm>
          <a:off x="20245017" y="10112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76419</xdr:rowOff>
    </xdr:from>
    <xdr:to>
      <xdr:col>28</xdr:col>
      <xdr:colOff>365125</xdr:colOff>
      <xdr:row>59</xdr:row>
      <xdr:rowOff>6569</xdr:rowOff>
    </xdr:to>
    <xdr:sp macro="" textlink="">
      <xdr:nvSpPr>
        <xdr:cNvPr id="793" name="円/楕円 792"/>
        <xdr:cNvSpPr/>
      </xdr:nvSpPr>
      <xdr:spPr>
        <a:xfrm>
          <a:off x="19494500" y="1002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169146</xdr:rowOff>
    </xdr:from>
    <xdr:ext cx="378565" cy="259045"/>
    <xdr:sp macro="" textlink="">
      <xdr:nvSpPr>
        <xdr:cNvPr id="794" name="テキスト ボックス 793"/>
        <xdr:cNvSpPr txBox="1"/>
      </xdr:nvSpPr>
      <xdr:spPr>
        <a:xfrm>
          <a:off x="19356017" y="10113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75184</xdr:rowOff>
    </xdr:from>
    <xdr:to>
      <xdr:col>27</xdr:col>
      <xdr:colOff>161925</xdr:colOff>
      <xdr:row>59</xdr:row>
      <xdr:rowOff>5334</xdr:rowOff>
    </xdr:to>
    <xdr:sp macro="" textlink="">
      <xdr:nvSpPr>
        <xdr:cNvPr id="795" name="円/楕円 794"/>
        <xdr:cNvSpPr/>
      </xdr:nvSpPr>
      <xdr:spPr>
        <a:xfrm>
          <a:off x="18605500" y="1001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167911</xdr:rowOff>
    </xdr:from>
    <xdr:ext cx="378565" cy="259045"/>
    <xdr:sp macro="" textlink="">
      <xdr:nvSpPr>
        <xdr:cNvPr id="796" name="テキスト ボックス 795"/>
        <xdr:cNvSpPr txBox="1"/>
      </xdr:nvSpPr>
      <xdr:spPr>
        <a:xfrm>
          <a:off x="18467017" y="101120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7" name="正方形/長方形 79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8" name="正方形/長方形 79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9" name="正方形/長方形 79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0" name="正方形/長方形 79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1" name="正方形/長方形 80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2" name="正方形/長方形 80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3" name="正方形/長方形 80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32,469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4" name="正方形/長方形 80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5" name="テキスト ボックス 80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6" name="直線コネクタ 80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7" name="テキスト ボックス 80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08" name="直線コネクタ 80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09" name="テキスト ボックス 808"/>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0" name="直線コネクタ 80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1" name="テキスト ボックス 81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2" name="直線コネクタ 81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3" name="テキスト ボックス 81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4" name="直線コネクタ 81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5" name="テキスト ボックス 81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6" name="直線コネクタ 81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7" name="テキスト ボックス 81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8" name="直線コネクタ 81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19" name="テキスト ボックス 81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45109</xdr:rowOff>
    </xdr:from>
    <xdr:to>
      <xdr:col>32</xdr:col>
      <xdr:colOff>186689</xdr:colOff>
      <xdr:row>79</xdr:row>
      <xdr:rowOff>93473</xdr:rowOff>
    </xdr:to>
    <xdr:cxnSp macro="">
      <xdr:nvCxnSpPr>
        <xdr:cNvPr id="823" name="直線コネクタ 822"/>
        <xdr:cNvCxnSpPr/>
      </xdr:nvCxnSpPr>
      <xdr:spPr>
        <a:xfrm flipV="1">
          <a:off x="22159595" y="12046609"/>
          <a:ext cx="1269" cy="1591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97300</xdr:rowOff>
    </xdr:from>
    <xdr:ext cx="534377" cy="259045"/>
    <xdr:sp macro="" textlink="">
      <xdr:nvSpPr>
        <xdr:cNvPr id="824" name="繰出金最小値テキスト"/>
        <xdr:cNvSpPr txBox="1"/>
      </xdr:nvSpPr>
      <xdr:spPr>
        <a:xfrm>
          <a:off x="22212300" y="1364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20,331</a:t>
          </a:r>
          <a:endParaRPr kumimoji="1" lang="ja-JP" altLang="en-US" sz="1000" b="1">
            <a:latin typeface="ＭＳ Ｐゴシック"/>
          </a:endParaRPr>
        </a:p>
      </xdr:txBody>
    </xdr:sp>
    <xdr:clientData/>
  </xdr:oneCellAnchor>
  <xdr:twoCellAnchor>
    <xdr:from>
      <xdr:col>32</xdr:col>
      <xdr:colOff>98425</xdr:colOff>
      <xdr:row>79</xdr:row>
      <xdr:rowOff>93473</xdr:rowOff>
    </xdr:from>
    <xdr:to>
      <xdr:col>32</xdr:col>
      <xdr:colOff>276225</xdr:colOff>
      <xdr:row>79</xdr:row>
      <xdr:rowOff>93473</xdr:rowOff>
    </xdr:to>
    <xdr:cxnSp macro="">
      <xdr:nvCxnSpPr>
        <xdr:cNvPr id="825" name="直線コネクタ 824"/>
        <xdr:cNvCxnSpPr/>
      </xdr:nvCxnSpPr>
      <xdr:spPr>
        <a:xfrm>
          <a:off x="22072600" y="13638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163236</xdr:rowOff>
    </xdr:from>
    <xdr:ext cx="599010" cy="259045"/>
    <xdr:sp macro="" textlink="">
      <xdr:nvSpPr>
        <xdr:cNvPr id="826" name="繰出金最大値テキスト"/>
        <xdr:cNvSpPr txBox="1"/>
      </xdr:nvSpPr>
      <xdr:spPr>
        <a:xfrm>
          <a:off x="22212300" y="11821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117,793</a:t>
          </a:r>
          <a:endParaRPr kumimoji="1" lang="ja-JP" altLang="en-US" sz="1000" b="1">
            <a:latin typeface="ＭＳ Ｐゴシック"/>
          </a:endParaRPr>
        </a:p>
      </xdr:txBody>
    </xdr:sp>
    <xdr:clientData/>
  </xdr:oneCellAnchor>
  <xdr:twoCellAnchor>
    <xdr:from>
      <xdr:col>32</xdr:col>
      <xdr:colOff>98425</xdr:colOff>
      <xdr:row>70</xdr:row>
      <xdr:rowOff>45109</xdr:rowOff>
    </xdr:from>
    <xdr:to>
      <xdr:col>32</xdr:col>
      <xdr:colOff>276225</xdr:colOff>
      <xdr:row>70</xdr:row>
      <xdr:rowOff>45109</xdr:rowOff>
    </xdr:to>
    <xdr:cxnSp macro="">
      <xdr:nvCxnSpPr>
        <xdr:cNvPr id="827" name="直線コネクタ 826"/>
        <xdr:cNvCxnSpPr/>
      </xdr:nvCxnSpPr>
      <xdr:spPr>
        <a:xfrm>
          <a:off x="22072600" y="12046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53290</xdr:rowOff>
    </xdr:from>
    <xdr:to>
      <xdr:col>32</xdr:col>
      <xdr:colOff>187325</xdr:colOff>
      <xdr:row>78</xdr:row>
      <xdr:rowOff>69960</xdr:rowOff>
    </xdr:to>
    <xdr:cxnSp macro="">
      <xdr:nvCxnSpPr>
        <xdr:cNvPr id="828" name="直線コネクタ 827"/>
        <xdr:cNvCxnSpPr/>
      </xdr:nvCxnSpPr>
      <xdr:spPr>
        <a:xfrm>
          <a:off x="21323300" y="13426390"/>
          <a:ext cx="838200" cy="1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103826</xdr:rowOff>
    </xdr:from>
    <xdr:ext cx="534377" cy="259045"/>
    <xdr:sp macro="" textlink="">
      <xdr:nvSpPr>
        <xdr:cNvPr id="829" name="繰出金平均値テキスト"/>
        <xdr:cNvSpPr txBox="1"/>
      </xdr:nvSpPr>
      <xdr:spPr>
        <a:xfrm>
          <a:off x="22212300" y="13134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38,987</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80949</xdr:rowOff>
    </xdr:from>
    <xdr:to>
      <xdr:col>32</xdr:col>
      <xdr:colOff>238125</xdr:colOff>
      <xdr:row>78</xdr:row>
      <xdr:rowOff>11099</xdr:rowOff>
    </xdr:to>
    <xdr:sp macro="" textlink="">
      <xdr:nvSpPr>
        <xdr:cNvPr id="830" name="フローチャート : 判断 829"/>
        <xdr:cNvSpPr/>
      </xdr:nvSpPr>
      <xdr:spPr>
        <a:xfrm>
          <a:off x="22110700" y="13282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53290</xdr:rowOff>
    </xdr:from>
    <xdr:to>
      <xdr:col>31</xdr:col>
      <xdr:colOff>34925</xdr:colOff>
      <xdr:row>78</xdr:row>
      <xdr:rowOff>71707</xdr:rowOff>
    </xdr:to>
    <xdr:cxnSp macro="">
      <xdr:nvCxnSpPr>
        <xdr:cNvPr id="831" name="直線コネクタ 830"/>
        <xdr:cNvCxnSpPr/>
      </xdr:nvCxnSpPr>
      <xdr:spPr>
        <a:xfrm flipV="1">
          <a:off x="20434300" y="13426390"/>
          <a:ext cx="889000" cy="18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33400</xdr:rowOff>
    </xdr:from>
    <xdr:to>
      <xdr:col>31</xdr:col>
      <xdr:colOff>85725</xdr:colOff>
      <xdr:row>77</xdr:row>
      <xdr:rowOff>135000</xdr:rowOff>
    </xdr:to>
    <xdr:sp macro="" textlink="">
      <xdr:nvSpPr>
        <xdr:cNvPr id="832" name="フローチャート : 判断 831"/>
        <xdr:cNvSpPr/>
      </xdr:nvSpPr>
      <xdr:spPr>
        <a:xfrm>
          <a:off x="21272500" y="1323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151527</xdr:rowOff>
    </xdr:from>
    <xdr:ext cx="534377" cy="259045"/>
    <xdr:sp macro="" textlink="">
      <xdr:nvSpPr>
        <xdr:cNvPr id="833" name="テキスト ボックス 832"/>
        <xdr:cNvSpPr txBox="1"/>
      </xdr:nvSpPr>
      <xdr:spPr>
        <a:xfrm>
          <a:off x="21056111" y="1301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41,899</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71707</xdr:rowOff>
    </xdr:from>
    <xdr:to>
      <xdr:col>29</xdr:col>
      <xdr:colOff>517525</xdr:colOff>
      <xdr:row>78</xdr:row>
      <xdr:rowOff>110897</xdr:rowOff>
    </xdr:to>
    <xdr:cxnSp macro="">
      <xdr:nvCxnSpPr>
        <xdr:cNvPr id="834" name="直線コネクタ 833"/>
        <xdr:cNvCxnSpPr/>
      </xdr:nvCxnSpPr>
      <xdr:spPr>
        <a:xfrm flipV="1">
          <a:off x="19545300" y="13444807"/>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19912</xdr:rowOff>
    </xdr:from>
    <xdr:to>
      <xdr:col>29</xdr:col>
      <xdr:colOff>568325</xdr:colOff>
      <xdr:row>77</xdr:row>
      <xdr:rowOff>121512</xdr:rowOff>
    </xdr:to>
    <xdr:sp macro="" textlink="">
      <xdr:nvSpPr>
        <xdr:cNvPr id="835" name="フローチャート : 判断 834"/>
        <xdr:cNvSpPr/>
      </xdr:nvSpPr>
      <xdr:spPr>
        <a:xfrm>
          <a:off x="20383500" y="1322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138039</xdr:rowOff>
    </xdr:from>
    <xdr:ext cx="534377" cy="259045"/>
    <xdr:sp macro="" textlink="">
      <xdr:nvSpPr>
        <xdr:cNvPr id="836" name="テキスト ボックス 835"/>
        <xdr:cNvSpPr txBox="1"/>
      </xdr:nvSpPr>
      <xdr:spPr>
        <a:xfrm>
          <a:off x="20167111" y="1299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40585</xdr:rowOff>
    </xdr:from>
    <xdr:to>
      <xdr:col>28</xdr:col>
      <xdr:colOff>314325</xdr:colOff>
      <xdr:row>78</xdr:row>
      <xdr:rowOff>110897</xdr:rowOff>
    </xdr:to>
    <xdr:cxnSp macro="">
      <xdr:nvCxnSpPr>
        <xdr:cNvPr id="837" name="直線コネクタ 836"/>
        <xdr:cNvCxnSpPr/>
      </xdr:nvCxnSpPr>
      <xdr:spPr>
        <a:xfrm>
          <a:off x="18656300" y="13413685"/>
          <a:ext cx="889000" cy="7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42576</xdr:rowOff>
    </xdr:from>
    <xdr:to>
      <xdr:col>28</xdr:col>
      <xdr:colOff>365125</xdr:colOff>
      <xdr:row>77</xdr:row>
      <xdr:rowOff>144176</xdr:rowOff>
    </xdr:to>
    <xdr:sp macro="" textlink="">
      <xdr:nvSpPr>
        <xdr:cNvPr id="838" name="フローチャート : 判断 837"/>
        <xdr:cNvSpPr/>
      </xdr:nvSpPr>
      <xdr:spPr>
        <a:xfrm>
          <a:off x="19494500" y="1324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160703</xdr:rowOff>
    </xdr:from>
    <xdr:ext cx="534377" cy="259045"/>
    <xdr:sp macro="" textlink="">
      <xdr:nvSpPr>
        <xdr:cNvPr id="839" name="テキスト ボックス 838"/>
        <xdr:cNvSpPr txBox="1"/>
      </xdr:nvSpPr>
      <xdr:spPr>
        <a:xfrm>
          <a:off x="19278111" y="1301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49254</xdr:rowOff>
    </xdr:from>
    <xdr:to>
      <xdr:col>27</xdr:col>
      <xdr:colOff>161925</xdr:colOff>
      <xdr:row>77</xdr:row>
      <xdr:rowOff>150854</xdr:rowOff>
    </xdr:to>
    <xdr:sp macro="" textlink="">
      <xdr:nvSpPr>
        <xdr:cNvPr id="840" name="フローチャート : 判断 839"/>
        <xdr:cNvSpPr/>
      </xdr:nvSpPr>
      <xdr:spPr>
        <a:xfrm>
          <a:off x="18605500" y="1325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167381</xdr:rowOff>
    </xdr:from>
    <xdr:ext cx="534377" cy="259045"/>
    <xdr:sp macro="" textlink="">
      <xdr:nvSpPr>
        <xdr:cNvPr id="841" name="テキスト ボックス 840"/>
        <xdr:cNvSpPr txBox="1"/>
      </xdr:nvSpPr>
      <xdr:spPr>
        <a:xfrm>
          <a:off x="18389111" y="1302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78</xdr:row>
      <xdr:rowOff>19160</xdr:rowOff>
    </xdr:from>
    <xdr:to>
      <xdr:col>32</xdr:col>
      <xdr:colOff>238125</xdr:colOff>
      <xdr:row>78</xdr:row>
      <xdr:rowOff>120760</xdr:rowOff>
    </xdr:to>
    <xdr:sp macro="" textlink="">
      <xdr:nvSpPr>
        <xdr:cNvPr id="847" name="円/楕円 846"/>
        <xdr:cNvSpPr/>
      </xdr:nvSpPr>
      <xdr:spPr>
        <a:xfrm>
          <a:off x="22110700" y="1339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169037</xdr:rowOff>
    </xdr:from>
    <xdr:ext cx="534377" cy="259045"/>
    <xdr:sp macro="" textlink="">
      <xdr:nvSpPr>
        <xdr:cNvPr id="848" name="繰出金該当値テキスト"/>
        <xdr:cNvSpPr txBox="1"/>
      </xdr:nvSpPr>
      <xdr:spPr>
        <a:xfrm>
          <a:off x="22212300" y="1337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32,271</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2490</xdr:rowOff>
    </xdr:from>
    <xdr:to>
      <xdr:col>31</xdr:col>
      <xdr:colOff>85725</xdr:colOff>
      <xdr:row>78</xdr:row>
      <xdr:rowOff>104090</xdr:rowOff>
    </xdr:to>
    <xdr:sp macro="" textlink="">
      <xdr:nvSpPr>
        <xdr:cNvPr id="849" name="円/楕円 848"/>
        <xdr:cNvSpPr/>
      </xdr:nvSpPr>
      <xdr:spPr>
        <a:xfrm>
          <a:off x="21272500" y="1337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95217</xdr:rowOff>
    </xdr:from>
    <xdr:ext cx="534377" cy="259045"/>
    <xdr:sp macro="" textlink="">
      <xdr:nvSpPr>
        <xdr:cNvPr id="850" name="テキスト ボックス 849"/>
        <xdr:cNvSpPr txBox="1"/>
      </xdr:nvSpPr>
      <xdr:spPr>
        <a:xfrm>
          <a:off x="21056111" y="1346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33,292</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20907</xdr:rowOff>
    </xdr:from>
    <xdr:to>
      <xdr:col>29</xdr:col>
      <xdr:colOff>568325</xdr:colOff>
      <xdr:row>78</xdr:row>
      <xdr:rowOff>122507</xdr:rowOff>
    </xdr:to>
    <xdr:sp macro="" textlink="">
      <xdr:nvSpPr>
        <xdr:cNvPr id="851" name="円/楕円 850"/>
        <xdr:cNvSpPr/>
      </xdr:nvSpPr>
      <xdr:spPr>
        <a:xfrm>
          <a:off x="20383500" y="1339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113634</xdr:rowOff>
    </xdr:from>
    <xdr:ext cx="534377" cy="259045"/>
    <xdr:sp macro="" textlink="">
      <xdr:nvSpPr>
        <xdr:cNvPr id="852" name="テキスト ボックス 851"/>
        <xdr:cNvSpPr txBox="1"/>
      </xdr:nvSpPr>
      <xdr:spPr>
        <a:xfrm>
          <a:off x="20167111" y="1348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32,164</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60097</xdr:rowOff>
    </xdr:from>
    <xdr:to>
      <xdr:col>28</xdr:col>
      <xdr:colOff>365125</xdr:colOff>
      <xdr:row>78</xdr:row>
      <xdr:rowOff>161697</xdr:rowOff>
    </xdr:to>
    <xdr:sp macro="" textlink="">
      <xdr:nvSpPr>
        <xdr:cNvPr id="853" name="円/楕円 852"/>
        <xdr:cNvSpPr/>
      </xdr:nvSpPr>
      <xdr:spPr>
        <a:xfrm>
          <a:off x="19494500" y="1343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152824</xdr:rowOff>
    </xdr:from>
    <xdr:ext cx="534377" cy="259045"/>
    <xdr:sp macro="" textlink="">
      <xdr:nvSpPr>
        <xdr:cNvPr id="854" name="テキスト ボックス 853"/>
        <xdr:cNvSpPr txBox="1"/>
      </xdr:nvSpPr>
      <xdr:spPr>
        <a:xfrm>
          <a:off x="19278111" y="1352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29,764</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161235</xdr:rowOff>
    </xdr:from>
    <xdr:to>
      <xdr:col>27</xdr:col>
      <xdr:colOff>161925</xdr:colOff>
      <xdr:row>78</xdr:row>
      <xdr:rowOff>91385</xdr:rowOff>
    </xdr:to>
    <xdr:sp macro="" textlink="">
      <xdr:nvSpPr>
        <xdr:cNvPr id="855" name="円/楕円 854"/>
        <xdr:cNvSpPr/>
      </xdr:nvSpPr>
      <xdr:spPr>
        <a:xfrm>
          <a:off x="18605500" y="1336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82512</xdr:rowOff>
    </xdr:from>
    <xdr:ext cx="534377" cy="259045"/>
    <xdr:sp macro="" textlink="">
      <xdr:nvSpPr>
        <xdr:cNvPr id="856" name="テキスト ボックス 855"/>
        <xdr:cNvSpPr txBox="1"/>
      </xdr:nvSpPr>
      <xdr:spPr>
        <a:xfrm>
          <a:off x="18389111" y="1345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34,070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7" name="直線コネクタ 86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8" name="テキスト ボックス 86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9" name="直線コネクタ 86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0" name="テキスト ボックス 86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2" name="直線コネクタ 87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4" name="直線コネクタ 87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7" name="直線コネクタ 87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9" name="フローチャート : 判断 87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0" name="直線コネクタ 87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1" name="フローチャート : 判断 88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2" name="テキスト ボックス 88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3" name="直線コネクタ 88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4" name="フローチャート : 判断 88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5" name="テキスト ボックス 88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6" name="直線コネクタ 88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7" name="フローチャート : 判断 88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8" name="テキスト ボックス 88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9" name="フローチャート : 判断 88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0" name="テキスト ボックス 88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1" name="テキスト ボックス 89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2" name="テキスト ボックス 89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3" name="テキスト ボックス 89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4" name="テキスト ボックス 89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5" name="テキスト ボックス 89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6" name="円/楕円 89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8" name="円/楕円 89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9" name="テキスト ボックス 89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0" name="円/楕円 89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1" name="テキスト ボックス 90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2" name="円/楕円 90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3" name="テキスト ボックス 90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円/楕円 90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5" name="テキスト ボックス 90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6" name="正方形/長方形 90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7" name="正方形/長方形 90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8" name="テキスト ボックス 90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２７０，３１６円となっている。主な構成項目である人件費は、住民一人当たり４６，５６０円となっており、平成２５年度に５０，０００円台から大きく減少して以来、４０，０００円台で推移している。一方で、補助費等は平成２５年度に１０，０００円台から３０，０００円台に大きく増額している。それまでゴミ処理業務、火葬業務を一部事務組合で行っていたが、平成２５年度より新たに消防業務を一部事務組合で行うことになり、消防職員が一部事務組合に移行したことが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埼玉県白岡市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52,257
51,881
24.92
14,810,539
14,125,903
557,799
9,627,776
11,372,032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109068</xdr:rowOff>
    </xdr:from>
    <xdr:to>
      <xdr:col>6</xdr:col>
      <xdr:colOff>510540</xdr:colOff>
      <xdr:row>37</xdr:row>
      <xdr:rowOff>144729</xdr:rowOff>
    </xdr:to>
    <xdr:cxnSp macro="">
      <xdr:nvCxnSpPr>
        <xdr:cNvPr id="54" name="直線コネクタ 53"/>
        <xdr:cNvCxnSpPr/>
      </xdr:nvCxnSpPr>
      <xdr:spPr>
        <a:xfrm flipV="1">
          <a:off x="4633595" y="5424018"/>
          <a:ext cx="1270" cy="106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148556</xdr:rowOff>
    </xdr:from>
    <xdr:ext cx="469744" cy="259045"/>
    <xdr:sp macro="" textlink="">
      <xdr:nvSpPr>
        <xdr:cNvPr id="55" name="議会費最小値テキスト"/>
        <xdr:cNvSpPr txBox="1"/>
      </xdr:nvSpPr>
      <xdr:spPr>
        <a:xfrm>
          <a:off x="4686300" y="6492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a:t>
          </a:r>
          <a:endParaRPr kumimoji="1" lang="ja-JP" altLang="en-US" sz="1000" b="1">
            <a:latin typeface="ＭＳ Ｐゴシック"/>
          </a:endParaRPr>
        </a:p>
      </xdr:txBody>
    </xdr:sp>
    <xdr:clientData/>
  </xdr:oneCellAnchor>
  <xdr:twoCellAnchor>
    <xdr:from>
      <xdr:col>6</xdr:col>
      <xdr:colOff>422275</xdr:colOff>
      <xdr:row>37</xdr:row>
      <xdr:rowOff>144729</xdr:rowOff>
    </xdr:from>
    <xdr:to>
      <xdr:col>6</xdr:col>
      <xdr:colOff>600075</xdr:colOff>
      <xdr:row>37</xdr:row>
      <xdr:rowOff>144729</xdr:rowOff>
    </xdr:to>
    <xdr:cxnSp macro="">
      <xdr:nvCxnSpPr>
        <xdr:cNvPr id="56" name="直線コネクタ 55"/>
        <xdr:cNvCxnSpPr/>
      </xdr:nvCxnSpPr>
      <xdr:spPr>
        <a:xfrm>
          <a:off x="4546600" y="648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55745</xdr:rowOff>
    </xdr:from>
    <xdr:ext cx="469744" cy="259045"/>
    <xdr:sp macro="" textlink="">
      <xdr:nvSpPr>
        <xdr:cNvPr id="57" name="議会費最大値テキスト"/>
        <xdr:cNvSpPr txBox="1"/>
      </xdr:nvSpPr>
      <xdr:spPr>
        <a:xfrm>
          <a:off x="4686300" y="519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4,692</a:t>
          </a:r>
          <a:endParaRPr kumimoji="1" lang="ja-JP" altLang="en-US" sz="1000" b="1">
            <a:latin typeface="ＭＳ Ｐゴシック"/>
          </a:endParaRPr>
        </a:p>
      </xdr:txBody>
    </xdr:sp>
    <xdr:clientData/>
  </xdr:oneCellAnchor>
  <xdr:twoCellAnchor>
    <xdr:from>
      <xdr:col>6</xdr:col>
      <xdr:colOff>422275</xdr:colOff>
      <xdr:row>31</xdr:row>
      <xdr:rowOff>109068</xdr:rowOff>
    </xdr:from>
    <xdr:to>
      <xdr:col>6</xdr:col>
      <xdr:colOff>600075</xdr:colOff>
      <xdr:row>31</xdr:row>
      <xdr:rowOff>109068</xdr:rowOff>
    </xdr:to>
    <xdr:cxnSp macro="">
      <xdr:nvCxnSpPr>
        <xdr:cNvPr id="58" name="直線コネクタ 57"/>
        <xdr:cNvCxnSpPr/>
      </xdr:nvCxnSpPr>
      <xdr:spPr>
        <a:xfrm>
          <a:off x="4546600" y="542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6655</xdr:rowOff>
    </xdr:from>
    <xdr:to>
      <xdr:col>6</xdr:col>
      <xdr:colOff>511175</xdr:colOff>
      <xdr:row>36</xdr:row>
      <xdr:rowOff>38659</xdr:rowOff>
    </xdr:to>
    <xdr:cxnSp macro="">
      <xdr:nvCxnSpPr>
        <xdr:cNvPr id="59" name="直線コネクタ 58"/>
        <xdr:cNvCxnSpPr/>
      </xdr:nvCxnSpPr>
      <xdr:spPr>
        <a:xfrm>
          <a:off x="3797300" y="6178855"/>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8907</xdr:rowOff>
    </xdr:from>
    <xdr:ext cx="469744" cy="259045"/>
    <xdr:sp macro="" textlink="">
      <xdr:nvSpPr>
        <xdr:cNvPr id="60" name="議会費平均値テキスト"/>
        <xdr:cNvSpPr txBox="1"/>
      </xdr:nvSpPr>
      <xdr:spPr>
        <a:xfrm>
          <a:off x="4686300" y="5838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157480</xdr:rowOff>
    </xdr:from>
    <xdr:to>
      <xdr:col>6</xdr:col>
      <xdr:colOff>561975</xdr:colOff>
      <xdr:row>35</xdr:row>
      <xdr:rowOff>87630</xdr:rowOff>
    </xdr:to>
    <xdr:sp macro="" textlink="">
      <xdr:nvSpPr>
        <xdr:cNvPr id="61" name="フローチャート : 判断 60"/>
        <xdr:cNvSpPr/>
      </xdr:nvSpPr>
      <xdr:spPr>
        <a:xfrm>
          <a:off x="45847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6655</xdr:rowOff>
    </xdr:from>
    <xdr:to>
      <xdr:col>5</xdr:col>
      <xdr:colOff>358775</xdr:colOff>
      <xdr:row>36</xdr:row>
      <xdr:rowOff>149758</xdr:rowOff>
    </xdr:to>
    <xdr:cxnSp macro="">
      <xdr:nvCxnSpPr>
        <xdr:cNvPr id="62" name="直線コネクタ 61"/>
        <xdr:cNvCxnSpPr/>
      </xdr:nvCxnSpPr>
      <xdr:spPr>
        <a:xfrm flipV="1">
          <a:off x="2908300" y="6178855"/>
          <a:ext cx="889000" cy="14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18491</xdr:rowOff>
    </xdr:from>
    <xdr:to>
      <xdr:col>5</xdr:col>
      <xdr:colOff>409575</xdr:colOff>
      <xdr:row>34</xdr:row>
      <xdr:rowOff>120091</xdr:rowOff>
    </xdr:to>
    <xdr:sp macro="" textlink="">
      <xdr:nvSpPr>
        <xdr:cNvPr id="63" name="フローチャート : 判断 62"/>
        <xdr:cNvSpPr/>
      </xdr:nvSpPr>
      <xdr:spPr>
        <a:xfrm>
          <a:off x="3746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136618</xdr:rowOff>
    </xdr:from>
    <xdr:ext cx="469744" cy="259045"/>
    <xdr:sp macro="" textlink="">
      <xdr:nvSpPr>
        <xdr:cNvPr id="64" name="テキスト ボックス 63"/>
        <xdr:cNvSpPr txBox="1"/>
      </xdr:nvSpPr>
      <xdr:spPr>
        <a:xfrm>
          <a:off x="3562427" y="562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3,654</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149758</xdr:rowOff>
    </xdr:from>
    <xdr:to>
      <xdr:col>4</xdr:col>
      <xdr:colOff>155575</xdr:colOff>
      <xdr:row>37</xdr:row>
      <xdr:rowOff>17170</xdr:rowOff>
    </xdr:to>
    <xdr:cxnSp macro="">
      <xdr:nvCxnSpPr>
        <xdr:cNvPr id="65" name="直線コネクタ 64"/>
        <xdr:cNvCxnSpPr/>
      </xdr:nvCxnSpPr>
      <xdr:spPr>
        <a:xfrm flipV="1">
          <a:off x="2019300" y="6321958"/>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23520</xdr:rowOff>
    </xdr:from>
    <xdr:to>
      <xdr:col>4</xdr:col>
      <xdr:colOff>206375</xdr:colOff>
      <xdr:row>34</xdr:row>
      <xdr:rowOff>125120</xdr:rowOff>
    </xdr:to>
    <xdr:sp macro="" textlink="">
      <xdr:nvSpPr>
        <xdr:cNvPr id="66" name="フローチャート : 判断 65"/>
        <xdr:cNvSpPr/>
      </xdr:nvSpPr>
      <xdr:spPr>
        <a:xfrm>
          <a:off x="2857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141647</xdr:rowOff>
    </xdr:from>
    <xdr:ext cx="469744" cy="259045"/>
    <xdr:sp macro="" textlink="">
      <xdr:nvSpPr>
        <xdr:cNvPr id="67" name="テキスト ボックス 66"/>
        <xdr:cNvSpPr txBox="1"/>
      </xdr:nvSpPr>
      <xdr:spPr>
        <a:xfrm>
          <a:off x="2673427"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151130</xdr:rowOff>
    </xdr:from>
    <xdr:to>
      <xdr:col>2</xdr:col>
      <xdr:colOff>638175</xdr:colOff>
      <xdr:row>37</xdr:row>
      <xdr:rowOff>17170</xdr:rowOff>
    </xdr:to>
    <xdr:cxnSp macro="">
      <xdr:nvCxnSpPr>
        <xdr:cNvPr id="68" name="直線コネクタ 67"/>
        <xdr:cNvCxnSpPr/>
      </xdr:nvCxnSpPr>
      <xdr:spPr>
        <a:xfrm>
          <a:off x="1130300" y="6323330"/>
          <a:ext cx="889000" cy="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39065</xdr:rowOff>
    </xdr:from>
    <xdr:to>
      <xdr:col>3</xdr:col>
      <xdr:colOff>3175</xdr:colOff>
      <xdr:row>34</xdr:row>
      <xdr:rowOff>140665</xdr:rowOff>
    </xdr:to>
    <xdr:sp macro="" textlink="">
      <xdr:nvSpPr>
        <xdr:cNvPr id="69" name="フローチャート : 判断 68"/>
        <xdr:cNvSpPr/>
      </xdr:nvSpPr>
      <xdr:spPr>
        <a:xfrm>
          <a:off x="1968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157192</xdr:rowOff>
    </xdr:from>
    <xdr:ext cx="469744" cy="259045"/>
    <xdr:sp macro="" textlink="">
      <xdr:nvSpPr>
        <xdr:cNvPr id="70" name="テキスト ボックス 69"/>
        <xdr:cNvSpPr txBox="1"/>
      </xdr:nvSpPr>
      <xdr:spPr>
        <a:xfrm>
          <a:off x="1784427"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143307</xdr:rowOff>
    </xdr:from>
    <xdr:to>
      <xdr:col>1</xdr:col>
      <xdr:colOff>485775</xdr:colOff>
      <xdr:row>34</xdr:row>
      <xdr:rowOff>73457</xdr:rowOff>
    </xdr:to>
    <xdr:sp macro="" textlink="">
      <xdr:nvSpPr>
        <xdr:cNvPr id="71" name="フローチャート : 判断 70"/>
        <xdr:cNvSpPr/>
      </xdr:nvSpPr>
      <xdr:spPr>
        <a:xfrm>
          <a:off x="1079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89984</xdr:rowOff>
    </xdr:from>
    <xdr:ext cx="469744" cy="259045"/>
    <xdr:sp macro="" textlink="">
      <xdr:nvSpPr>
        <xdr:cNvPr id="72" name="テキスト ボックス 71"/>
        <xdr:cNvSpPr txBox="1"/>
      </xdr:nvSpPr>
      <xdr:spPr>
        <a:xfrm>
          <a:off x="895427" y="557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159309</xdr:rowOff>
    </xdr:from>
    <xdr:to>
      <xdr:col>6</xdr:col>
      <xdr:colOff>561975</xdr:colOff>
      <xdr:row>36</xdr:row>
      <xdr:rowOff>89459</xdr:rowOff>
    </xdr:to>
    <xdr:sp macro="" textlink="">
      <xdr:nvSpPr>
        <xdr:cNvPr id="78" name="円/楕円 77"/>
        <xdr:cNvSpPr/>
      </xdr:nvSpPr>
      <xdr:spPr>
        <a:xfrm>
          <a:off x="4584700" y="616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137736</xdr:rowOff>
    </xdr:from>
    <xdr:ext cx="469744" cy="259045"/>
    <xdr:sp macro="" textlink="">
      <xdr:nvSpPr>
        <xdr:cNvPr id="79" name="議会費該当値テキスト"/>
        <xdr:cNvSpPr txBox="1"/>
      </xdr:nvSpPr>
      <xdr:spPr>
        <a:xfrm>
          <a:off x="4686300" y="6138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2,971</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127305</xdr:rowOff>
    </xdr:from>
    <xdr:to>
      <xdr:col>5</xdr:col>
      <xdr:colOff>409575</xdr:colOff>
      <xdr:row>36</xdr:row>
      <xdr:rowOff>57455</xdr:rowOff>
    </xdr:to>
    <xdr:sp macro="" textlink="">
      <xdr:nvSpPr>
        <xdr:cNvPr id="80" name="円/楕円 79"/>
        <xdr:cNvSpPr/>
      </xdr:nvSpPr>
      <xdr:spPr>
        <a:xfrm>
          <a:off x="3746500" y="612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48582</xdr:rowOff>
    </xdr:from>
    <xdr:ext cx="469744" cy="259045"/>
    <xdr:sp macro="" textlink="">
      <xdr:nvSpPr>
        <xdr:cNvPr id="81" name="テキスト ボックス 80"/>
        <xdr:cNvSpPr txBox="1"/>
      </xdr:nvSpPr>
      <xdr:spPr>
        <a:xfrm>
          <a:off x="3562427" y="62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3,041</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98958</xdr:rowOff>
    </xdr:from>
    <xdr:to>
      <xdr:col>4</xdr:col>
      <xdr:colOff>206375</xdr:colOff>
      <xdr:row>37</xdr:row>
      <xdr:rowOff>29108</xdr:rowOff>
    </xdr:to>
    <xdr:sp macro="" textlink="">
      <xdr:nvSpPr>
        <xdr:cNvPr id="82" name="円/楕円 81"/>
        <xdr:cNvSpPr/>
      </xdr:nvSpPr>
      <xdr:spPr>
        <a:xfrm>
          <a:off x="2857500" y="627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20235</xdr:rowOff>
    </xdr:from>
    <xdr:ext cx="469744" cy="259045"/>
    <xdr:sp macro="" textlink="">
      <xdr:nvSpPr>
        <xdr:cNvPr id="83" name="テキスト ボックス 82"/>
        <xdr:cNvSpPr txBox="1"/>
      </xdr:nvSpPr>
      <xdr:spPr>
        <a:xfrm>
          <a:off x="2673427" y="636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2,728</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137820</xdr:rowOff>
    </xdr:from>
    <xdr:to>
      <xdr:col>3</xdr:col>
      <xdr:colOff>3175</xdr:colOff>
      <xdr:row>37</xdr:row>
      <xdr:rowOff>67970</xdr:rowOff>
    </xdr:to>
    <xdr:sp macro="" textlink="">
      <xdr:nvSpPr>
        <xdr:cNvPr id="84" name="円/楕円 83"/>
        <xdr:cNvSpPr/>
      </xdr:nvSpPr>
      <xdr:spPr>
        <a:xfrm>
          <a:off x="1968500" y="63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59097</xdr:rowOff>
    </xdr:from>
    <xdr:ext cx="469744" cy="259045"/>
    <xdr:sp macro="" textlink="">
      <xdr:nvSpPr>
        <xdr:cNvPr id="85" name="テキスト ボックス 84"/>
        <xdr:cNvSpPr txBox="1"/>
      </xdr:nvSpPr>
      <xdr:spPr>
        <a:xfrm>
          <a:off x="1784427" y="64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2,643</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100330</xdr:rowOff>
    </xdr:from>
    <xdr:to>
      <xdr:col>1</xdr:col>
      <xdr:colOff>485775</xdr:colOff>
      <xdr:row>37</xdr:row>
      <xdr:rowOff>30480</xdr:rowOff>
    </xdr:to>
    <xdr:sp macro="" textlink="">
      <xdr:nvSpPr>
        <xdr:cNvPr id="86" name="円/楕円 85"/>
        <xdr:cNvSpPr/>
      </xdr:nvSpPr>
      <xdr:spPr>
        <a:xfrm>
          <a:off x="1079500" y="627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21607</xdr:rowOff>
    </xdr:from>
    <xdr:ext cx="469744" cy="259045"/>
    <xdr:sp macro="" textlink="">
      <xdr:nvSpPr>
        <xdr:cNvPr id="87" name="テキスト ボックス 86"/>
        <xdr:cNvSpPr txBox="1"/>
      </xdr:nvSpPr>
      <xdr:spPr>
        <a:xfrm>
          <a:off x="895427" y="636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61984</xdr:rowOff>
    </xdr:from>
    <xdr:to>
      <xdr:col>6</xdr:col>
      <xdr:colOff>510540</xdr:colOff>
      <xdr:row>58</xdr:row>
      <xdr:rowOff>7356</xdr:rowOff>
    </xdr:to>
    <xdr:cxnSp macro="">
      <xdr:nvCxnSpPr>
        <xdr:cNvPr id="111" name="直線コネクタ 110"/>
        <xdr:cNvCxnSpPr/>
      </xdr:nvCxnSpPr>
      <xdr:spPr>
        <a:xfrm flipV="1">
          <a:off x="4633595" y="8634484"/>
          <a:ext cx="1270" cy="1316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11183</xdr:rowOff>
    </xdr:from>
    <xdr:ext cx="534377" cy="259045"/>
    <xdr:sp macro="" textlink="">
      <xdr:nvSpPr>
        <xdr:cNvPr id="112" name="総務費最小値テキスト"/>
        <xdr:cNvSpPr txBox="1"/>
      </xdr:nvSpPr>
      <xdr:spPr>
        <a:xfrm>
          <a:off x="4686300" y="995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27,368</a:t>
          </a:r>
          <a:endParaRPr kumimoji="1" lang="ja-JP" altLang="en-US" sz="1000" b="1">
            <a:latin typeface="ＭＳ Ｐゴシック"/>
          </a:endParaRPr>
        </a:p>
      </xdr:txBody>
    </xdr:sp>
    <xdr:clientData/>
  </xdr:oneCellAnchor>
  <xdr:twoCellAnchor>
    <xdr:from>
      <xdr:col>6</xdr:col>
      <xdr:colOff>422275</xdr:colOff>
      <xdr:row>58</xdr:row>
      <xdr:rowOff>7356</xdr:rowOff>
    </xdr:from>
    <xdr:to>
      <xdr:col>6</xdr:col>
      <xdr:colOff>600075</xdr:colOff>
      <xdr:row>58</xdr:row>
      <xdr:rowOff>7356</xdr:rowOff>
    </xdr:to>
    <xdr:cxnSp macro="">
      <xdr:nvCxnSpPr>
        <xdr:cNvPr id="113" name="直線コネクタ 112"/>
        <xdr:cNvCxnSpPr/>
      </xdr:nvCxnSpPr>
      <xdr:spPr>
        <a:xfrm>
          <a:off x="4546600" y="99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8661</xdr:rowOff>
    </xdr:from>
    <xdr:ext cx="599010" cy="259045"/>
    <xdr:sp macro="" textlink="">
      <xdr:nvSpPr>
        <xdr:cNvPr id="114" name="総務費最大値テキスト"/>
        <xdr:cNvSpPr txBox="1"/>
      </xdr:nvSpPr>
      <xdr:spPr>
        <a:xfrm>
          <a:off x="4686300" y="840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200,199</a:t>
          </a:r>
          <a:endParaRPr kumimoji="1" lang="ja-JP" altLang="en-US" sz="1000" b="1">
            <a:latin typeface="ＭＳ Ｐゴシック"/>
          </a:endParaRPr>
        </a:p>
      </xdr:txBody>
    </xdr:sp>
    <xdr:clientData/>
  </xdr:oneCellAnchor>
  <xdr:twoCellAnchor>
    <xdr:from>
      <xdr:col>6</xdr:col>
      <xdr:colOff>422275</xdr:colOff>
      <xdr:row>50</xdr:row>
      <xdr:rowOff>61984</xdr:rowOff>
    </xdr:from>
    <xdr:to>
      <xdr:col>6</xdr:col>
      <xdr:colOff>600075</xdr:colOff>
      <xdr:row>50</xdr:row>
      <xdr:rowOff>61984</xdr:rowOff>
    </xdr:to>
    <xdr:cxnSp macro="">
      <xdr:nvCxnSpPr>
        <xdr:cNvPr id="115" name="直線コネクタ 114"/>
        <xdr:cNvCxnSpPr/>
      </xdr:nvCxnSpPr>
      <xdr:spPr>
        <a:xfrm>
          <a:off x="4546600" y="8634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106172</xdr:rowOff>
    </xdr:from>
    <xdr:to>
      <xdr:col>6</xdr:col>
      <xdr:colOff>511175</xdr:colOff>
      <xdr:row>57</xdr:row>
      <xdr:rowOff>126868</xdr:rowOff>
    </xdr:to>
    <xdr:cxnSp macro="">
      <xdr:nvCxnSpPr>
        <xdr:cNvPr id="116" name="直線コネクタ 115"/>
        <xdr:cNvCxnSpPr/>
      </xdr:nvCxnSpPr>
      <xdr:spPr>
        <a:xfrm flipV="1">
          <a:off x="3797300" y="9878822"/>
          <a:ext cx="838200" cy="20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167761</xdr:rowOff>
    </xdr:from>
    <xdr:ext cx="534377" cy="259045"/>
    <xdr:sp macro="" textlink="">
      <xdr:nvSpPr>
        <xdr:cNvPr id="117" name="総務費平均値テキスト"/>
        <xdr:cNvSpPr txBox="1"/>
      </xdr:nvSpPr>
      <xdr:spPr>
        <a:xfrm>
          <a:off x="4686300" y="9597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47,653</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144884</xdr:rowOff>
    </xdr:from>
    <xdr:to>
      <xdr:col>6</xdr:col>
      <xdr:colOff>561975</xdr:colOff>
      <xdr:row>57</xdr:row>
      <xdr:rowOff>75034</xdr:rowOff>
    </xdr:to>
    <xdr:sp macro="" textlink="">
      <xdr:nvSpPr>
        <xdr:cNvPr id="118" name="フローチャート : 判断 117"/>
        <xdr:cNvSpPr/>
      </xdr:nvSpPr>
      <xdr:spPr>
        <a:xfrm>
          <a:off x="4584700" y="974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126868</xdr:rowOff>
    </xdr:from>
    <xdr:to>
      <xdr:col>5</xdr:col>
      <xdr:colOff>358775</xdr:colOff>
      <xdr:row>57</xdr:row>
      <xdr:rowOff>144569</xdr:rowOff>
    </xdr:to>
    <xdr:cxnSp macro="">
      <xdr:nvCxnSpPr>
        <xdr:cNvPr id="119" name="直線コネクタ 118"/>
        <xdr:cNvCxnSpPr/>
      </xdr:nvCxnSpPr>
      <xdr:spPr>
        <a:xfrm flipV="1">
          <a:off x="2908300" y="9899518"/>
          <a:ext cx="889000" cy="17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107074</xdr:rowOff>
    </xdr:from>
    <xdr:to>
      <xdr:col>5</xdr:col>
      <xdr:colOff>409575</xdr:colOff>
      <xdr:row>57</xdr:row>
      <xdr:rowOff>37224</xdr:rowOff>
    </xdr:to>
    <xdr:sp macro="" textlink="">
      <xdr:nvSpPr>
        <xdr:cNvPr id="120" name="フローチャート : 判断 119"/>
        <xdr:cNvSpPr/>
      </xdr:nvSpPr>
      <xdr:spPr>
        <a:xfrm>
          <a:off x="3746500" y="970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53751</xdr:rowOff>
    </xdr:from>
    <xdr:ext cx="534377" cy="259045"/>
    <xdr:sp macro="" textlink="">
      <xdr:nvSpPr>
        <xdr:cNvPr id="121" name="テキスト ボックス 120"/>
        <xdr:cNvSpPr txBox="1"/>
      </xdr:nvSpPr>
      <xdr:spPr>
        <a:xfrm>
          <a:off x="3530111" y="948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52,615</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108976</xdr:rowOff>
    </xdr:from>
    <xdr:to>
      <xdr:col>4</xdr:col>
      <xdr:colOff>155575</xdr:colOff>
      <xdr:row>57</xdr:row>
      <xdr:rowOff>144569</xdr:rowOff>
    </xdr:to>
    <xdr:cxnSp macro="">
      <xdr:nvCxnSpPr>
        <xdr:cNvPr id="122" name="直線コネクタ 121"/>
        <xdr:cNvCxnSpPr/>
      </xdr:nvCxnSpPr>
      <xdr:spPr>
        <a:xfrm>
          <a:off x="2019300" y="9881626"/>
          <a:ext cx="889000" cy="35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53025</xdr:rowOff>
    </xdr:from>
    <xdr:to>
      <xdr:col>4</xdr:col>
      <xdr:colOff>206375</xdr:colOff>
      <xdr:row>56</xdr:row>
      <xdr:rowOff>154625</xdr:rowOff>
    </xdr:to>
    <xdr:sp macro="" textlink="">
      <xdr:nvSpPr>
        <xdr:cNvPr id="123" name="フローチャート : 判断 122"/>
        <xdr:cNvSpPr/>
      </xdr:nvSpPr>
      <xdr:spPr>
        <a:xfrm>
          <a:off x="2857500" y="965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171152</xdr:rowOff>
    </xdr:from>
    <xdr:ext cx="534377" cy="259045"/>
    <xdr:sp macro="" textlink="">
      <xdr:nvSpPr>
        <xdr:cNvPr id="124" name="テキスト ボックス 123"/>
        <xdr:cNvSpPr txBox="1"/>
      </xdr:nvSpPr>
      <xdr:spPr>
        <a:xfrm>
          <a:off x="2641111" y="942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108976</xdr:rowOff>
    </xdr:from>
    <xdr:to>
      <xdr:col>2</xdr:col>
      <xdr:colOff>638175</xdr:colOff>
      <xdr:row>57</xdr:row>
      <xdr:rowOff>119560</xdr:rowOff>
    </xdr:to>
    <xdr:cxnSp macro="">
      <xdr:nvCxnSpPr>
        <xdr:cNvPr id="125" name="直線コネクタ 124"/>
        <xdr:cNvCxnSpPr/>
      </xdr:nvCxnSpPr>
      <xdr:spPr>
        <a:xfrm flipV="1">
          <a:off x="1130300" y="9881626"/>
          <a:ext cx="889000" cy="1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22766</xdr:rowOff>
    </xdr:from>
    <xdr:to>
      <xdr:col>3</xdr:col>
      <xdr:colOff>3175</xdr:colOff>
      <xdr:row>56</xdr:row>
      <xdr:rowOff>124366</xdr:rowOff>
    </xdr:to>
    <xdr:sp macro="" textlink="">
      <xdr:nvSpPr>
        <xdr:cNvPr id="126" name="フローチャート : 判断 125"/>
        <xdr:cNvSpPr/>
      </xdr:nvSpPr>
      <xdr:spPr>
        <a:xfrm>
          <a:off x="1968500" y="96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140893</xdr:rowOff>
    </xdr:from>
    <xdr:ext cx="534377" cy="259045"/>
    <xdr:sp macro="" textlink="">
      <xdr:nvSpPr>
        <xdr:cNvPr id="127" name="テキスト ボックス 126"/>
        <xdr:cNvSpPr txBox="1"/>
      </xdr:nvSpPr>
      <xdr:spPr>
        <a:xfrm>
          <a:off x="1752111" y="93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157411</xdr:rowOff>
    </xdr:from>
    <xdr:to>
      <xdr:col>1</xdr:col>
      <xdr:colOff>485775</xdr:colOff>
      <xdr:row>56</xdr:row>
      <xdr:rowOff>87561</xdr:rowOff>
    </xdr:to>
    <xdr:sp macro="" textlink="">
      <xdr:nvSpPr>
        <xdr:cNvPr id="128" name="フローチャート : 判断 127"/>
        <xdr:cNvSpPr/>
      </xdr:nvSpPr>
      <xdr:spPr>
        <a:xfrm>
          <a:off x="1079500" y="958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104088</xdr:rowOff>
    </xdr:from>
    <xdr:ext cx="534377" cy="259045"/>
    <xdr:sp macro="" textlink="">
      <xdr:nvSpPr>
        <xdr:cNvPr id="129" name="テキスト ボックス 128"/>
        <xdr:cNvSpPr txBox="1"/>
      </xdr:nvSpPr>
      <xdr:spPr>
        <a:xfrm>
          <a:off x="863111" y="936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55372</xdr:rowOff>
    </xdr:from>
    <xdr:to>
      <xdr:col>6</xdr:col>
      <xdr:colOff>561975</xdr:colOff>
      <xdr:row>57</xdr:row>
      <xdr:rowOff>156972</xdr:rowOff>
    </xdr:to>
    <xdr:sp macro="" textlink="">
      <xdr:nvSpPr>
        <xdr:cNvPr id="135" name="円/楕円 134"/>
        <xdr:cNvSpPr/>
      </xdr:nvSpPr>
      <xdr:spPr>
        <a:xfrm>
          <a:off x="4584700" y="982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141749</xdr:rowOff>
    </xdr:from>
    <xdr:ext cx="534377" cy="259045"/>
    <xdr:sp macro="" textlink="">
      <xdr:nvSpPr>
        <xdr:cNvPr id="136" name="総務費該当値テキスト"/>
        <xdr:cNvSpPr txBox="1"/>
      </xdr:nvSpPr>
      <xdr:spPr>
        <a:xfrm>
          <a:off x="4686300" y="974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36,900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76068</xdr:rowOff>
    </xdr:from>
    <xdr:to>
      <xdr:col>5</xdr:col>
      <xdr:colOff>409575</xdr:colOff>
      <xdr:row>58</xdr:row>
      <xdr:rowOff>6218</xdr:rowOff>
    </xdr:to>
    <xdr:sp macro="" textlink="">
      <xdr:nvSpPr>
        <xdr:cNvPr id="137" name="円/楕円 136"/>
        <xdr:cNvSpPr/>
      </xdr:nvSpPr>
      <xdr:spPr>
        <a:xfrm>
          <a:off x="3746500" y="984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168795</xdr:rowOff>
    </xdr:from>
    <xdr:ext cx="534377" cy="259045"/>
    <xdr:sp macro="" textlink="">
      <xdr:nvSpPr>
        <xdr:cNvPr id="138" name="テキスト ボックス 137"/>
        <xdr:cNvSpPr txBox="1"/>
      </xdr:nvSpPr>
      <xdr:spPr>
        <a:xfrm>
          <a:off x="3530111" y="994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34,184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93769</xdr:rowOff>
    </xdr:from>
    <xdr:to>
      <xdr:col>4</xdr:col>
      <xdr:colOff>206375</xdr:colOff>
      <xdr:row>58</xdr:row>
      <xdr:rowOff>23919</xdr:rowOff>
    </xdr:to>
    <xdr:sp macro="" textlink="">
      <xdr:nvSpPr>
        <xdr:cNvPr id="139" name="円/楕円 138"/>
        <xdr:cNvSpPr/>
      </xdr:nvSpPr>
      <xdr:spPr>
        <a:xfrm>
          <a:off x="2857500" y="986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15046</xdr:rowOff>
    </xdr:from>
    <xdr:ext cx="534377" cy="259045"/>
    <xdr:sp macro="" textlink="">
      <xdr:nvSpPr>
        <xdr:cNvPr id="140" name="テキスト ボックス 139"/>
        <xdr:cNvSpPr txBox="1"/>
      </xdr:nvSpPr>
      <xdr:spPr>
        <a:xfrm>
          <a:off x="2641111" y="995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31,861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58176</xdr:rowOff>
    </xdr:from>
    <xdr:to>
      <xdr:col>3</xdr:col>
      <xdr:colOff>3175</xdr:colOff>
      <xdr:row>57</xdr:row>
      <xdr:rowOff>159776</xdr:rowOff>
    </xdr:to>
    <xdr:sp macro="" textlink="">
      <xdr:nvSpPr>
        <xdr:cNvPr id="141" name="円/楕円 140"/>
        <xdr:cNvSpPr/>
      </xdr:nvSpPr>
      <xdr:spPr>
        <a:xfrm>
          <a:off x="1968500" y="983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150903</xdr:rowOff>
    </xdr:from>
    <xdr:ext cx="534377" cy="259045"/>
    <xdr:sp macro="" textlink="">
      <xdr:nvSpPr>
        <xdr:cNvPr id="142" name="テキスト ボックス 141"/>
        <xdr:cNvSpPr txBox="1"/>
      </xdr:nvSpPr>
      <xdr:spPr>
        <a:xfrm>
          <a:off x="1752111" y="992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36,532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68760</xdr:rowOff>
    </xdr:from>
    <xdr:to>
      <xdr:col>1</xdr:col>
      <xdr:colOff>485775</xdr:colOff>
      <xdr:row>57</xdr:row>
      <xdr:rowOff>170360</xdr:rowOff>
    </xdr:to>
    <xdr:sp macro="" textlink="">
      <xdr:nvSpPr>
        <xdr:cNvPr id="143" name="円/楕円 142"/>
        <xdr:cNvSpPr/>
      </xdr:nvSpPr>
      <xdr:spPr>
        <a:xfrm>
          <a:off x="1079500" y="984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161487</xdr:rowOff>
    </xdr:from>
    <xdr:ext cx="534377" cy="259045"/>
    <xdr:sp macro="" textlink="">
      <xdr:nvSpPr>
        <xdr:cNvPr id="144" name="テキスト ボックス 143"/>
        <xdr:cNvSpPr txBox="1"/>
      </xdr:nvSpPr>
      <xdr:spPr>
        <a:xfrm>
          <a:off x="863111" y="993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35,143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85/85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132,712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59" name="テキスト ボックス 158"/>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111669</xdr:rowOff>
    </xdr:from>
    <xdr:to>
      <xdr:col>6</xdr:col>
      <xdr:colOff>510540</xdr:colOff>
      <xdr:row>77</xdr:row>
      <xdr:rowOff>40422</xdr:rowOff>
    </xdr:to>
    <xdr:cxnSp macro="">
      <xdr:nvCxnSpPr>
        <xdr:cNvPr id="171" name="直線コネクタ 170"/>
        <xdr:cNvCxnSpPr/>
      </xdr:nvCxnSpPr>
      <xdr:spPr>
        <a:xfrm flipV="1">
          <a:off x="4633595" y="11941719"/>
          <a:ext cx="1270"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44249</xdr:rowOff>
    </xdr:from>
    <xdr:ext cx="534377" cy="259045"/>
    <xdr:sp macro="" textlink="">
      <xdr:nvSpPr>
        <xdr:cNvPr id="172" name="民生費最小値テキスト"/>
        <xdr:cNvSpPr txBox="1"/>
      </xdr:nvSpPr>
      <xdr:spPr>
        <a:xfrm>
          <a:off x="4686300" y="13245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96,870</a:t>
          </a:r>
          <a:endParaRPr kumimoji="1" lang="ja-JP" altLang="en-US" sz="1000" b="1">
            <a:latin typeface="ＭＳ Ｐゴシック"/>
          </a:endParaRPr>
        </a:p>
      </xdr:txBody>
    </xdr:sp>
    <xdr:clientData/>
  </xdr:oneCellAnchor>
  <xdr:twoCellAnchor>
    <xdr:from>
      <xdr:col>6</xdr:col>
      <xdr:colOff>422275</xdr:colOff>
      <xdr:row>77</xdr:row>
      <xdr:rowOff>40422</xdr:rowOff>
    </xdr:from>
    <xdr:to>
      <xdr:col>6</xdr:col>
      <xdr:colOff>600075</xdr:colOff>
      <xdr:row>77</xdr:row>
      <xdr:rowOff>40422</xdr:rowOff>
    </xdr:to>
    <xdr:cxnSp macro="">
      <xdr:nvCxnSpPr>
        <xdr:cNvPr id="173" name="直線コネクタ 172"/>
        <xdr:cNvCxnSpPr/>
      </xdr:nvCxnSpPr>
      <xdr:spPr>
        <a:xfrm>
          <a:off x="4546600" y="13242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58346</xdr:rowOff>
    </xdr:from>
    <xdr:ext cx="599010" cy="259045"/>
    <xdr:sp macro="" textlink="">
      <xdr:nvSpPr>
        <xdr:cNvPr id="174" name="民生費最大値テキスト"/>
        <xdr:cNvSpPr txBox="1"/>
      </xdr:nvSpPr>
      <xdr:spPr>
        <a:xfrm>
          <a:off x="4686300" y="11716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216,325</a:t>
          </a:r>
          <a:endParaRPr kumimoji="1" lang="ja-JP" altLang="en-US" sz="1000" b="1">
            <a:latin typeface="ＭＳ Ｐゴシック"/>
          </a:endParaRPr>
        </a:p>
      </xdr:txBody>
    </xdr:sp>
    <xdr:clientData/>
  </xdr:oneCellAnchor>
  <xdr:twoCellAnchor>
    <xdr:from>
      <xdr:col>6</xdr:col>
      <xdr:colOff>422275</xdr:colOff>
      <xdr:row>69</xdr:row>
      <xdr:rowOff>111669</xdr:rowOff>
    </xdr:from>
    <xdr:to>
      <xdr:col>6</xdr:col>
      <xdr:colOff>600075</xdr:colOff>
      <xdr:row>69</xdr:row>
      <xdr:rowOff>111669</xdr:rowOff>
    </xdr:to>
    <xdr:cxnSp macro="">
      <xdr:nvCxnSpPr>
        <xdr:cNvPr id="175" name="直線コネクタ 174"/>
        <xdr:cNvCxnSpPr/>
      </xdr:nvCxnSpPr>
      <xdr:spPr>
        <a:xfrm>
          <a:off x="4546600" y="11941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40422</xdr:rowOff>
    </xdr:from>
    <xdr:to>
      <xdr:col>6</xdr:col>
      <xdr:colOff>511175</xdr:colOff>
      <xdr:row>77</xdr:row>
      <xdr:rowOff>64829</xdr:rowOff>
    </xdr:to>
    <xdr:cxnSp macro="">
      <xdr:nvCxnSpPr>
        <xdr:cNvPr id="176" name="直線コネクタ 175"/>
        <xdr:cNvCxnSpPr/>
      </xdr:nvCxnSpPr>
      <xdr:spPr>
        <a:xfrm flipV="1">
          <a:off x="3797300" y="13242072"/>
          <a:ext cx="838200" cy="2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16919</xdr:rowOff>
    </xdr:from>
    <xdr:ext cx="599010" cy="259045"/>
    <xdr:sp macro="" textlink="">
      <xdr:nvSpPr>
        <xdr:cNvPr id="177" name="民生費平均値テキスト"/>
        <xdr:cNvSpPr txBox="1"/>
      </xdr:nvSpPr>
      <xdr:spPr>
        <a:xfrm>
          <a:off x="4686300" y="125327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143,714</a:t>
          </a:r>
          <a:endParaRPr kumimoji="1" lang="ja-JP" altLang="en-US" sz="1000" b="1">
            <a:solidFill>
              <a:srgbClr val="000080"/>
            </a:solidFill>
            <a:latin typeface="ＭＳ Ｐゴシック"/>
          </a:endParaRPr>
        </a:p>
      </xdr:txBody>
    </xdr:sp>
    <xdr:clientData/>
  </xdr:oneCellAnchor>
  <xdr:twoCellAnchor>
    <xdr:from>
      <xdr:col>6</xdr:col>
      <xdr:colOff>460375</xdr:colOff>
      <xdr:row>73</xdr:row>
      <xdr:rowOff>165492</xdr:rowOff>
    </xdr:from>
    <xdr:to>
      <xdr:col>6</xdr:col>
      <xdr:colOff>561975</xdr:colOff>
      <xdr:row>74</xdr:row>
      <xdr:rowOff>95642</xdr:rowOff>
    </xdr:to>
    <xdr:sp macro="" textlink="">
      <xdr:nvSpPr>
        <xdr:cNvPr id="178" name="フローチャート : 判断 177"/>
        <xdr:cNvSpPr/>
      </xdr:nvSpPr>
      <xdr:spPr>
        <a:xfrm>
          <a:off x="4584700" y="1268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64829</xdr:rowOff>
    </xdr:from>
    <xdr:to>
      <xdr:col>5</xdr:col>
      <xdr:colOff>358775</xdr:colOff>
      <xdr:row>77</xdr:row>
      <xdr:rowOff>152164</xdr:rowOff>
    </xdr:to>
    <xdr:cxnSp macro="">
      <xdr:nvCxnSpPr>
        <xdr:cNvPr id="179" name="直線コネクタ 178"/>
        <xdr:cNvCxnSpPr/>
      </xdr:nvCxnSpPr>
      <xdr:spPr>
        <a:xfrm flipV="1">
          <a:off x="2908300" y="13266479"/>
          <a:ext cx="889000" cy="8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22758</xdr:rowOff>
    </xdr:from>
    <xdr:to>
      <xdr:col>5</xdr:col>
      <xdr:colOff>409575</xdr:colOff>
      <xdr:row>74</xdr:row>
      <xdr:rowOff>124358</xdr:rowOff>
    </xdr:to>
    <xdr:sp macro="" textlink="">
      <xdr:nvSpPr>
        <xdr:cNvPr id="180" name="フローチャート : 判断 179"/>
        <xdr:cNvSpPr/>
      </xdr:nvSpPr>
      <xdr:spPr>
        <a:xfrm>
          <a:off x="3746500" y="1271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140885</xdr:rowOff>
    </xdr:from>
    <xdr:ext cx="599010" cy="259045"/>
    <xdr:sp macro="" textlink="">
      <xdr:nvSpPr>
        <xdr:cNvPr id="181" name="テキスト ボックス 180"/>
        <xdr:cNvSpPr txBox="1"/>
      </xdr:nvSpPr>
      <xdr:spPr>
        <a:xfrm>
          <a:off x="3497794" y="12485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141,076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152164</xdr:rowOff>
    </xdr:from>
    <xdr:to>
      <xdr:col>4</xdr:col>
      <xdr:colOff>155575</xdr:colOff>
      <xdr:row>78</xdr:row>
      <xdr:rowOff>27065</xdr:rowOff>
    </xdr:to>
    <xdr:cxnSp macro="">
      <xdr:nvCxnSpPr>
        <xdr:cNvPr id="182" name="直線コネクタ 181"/>
        <xdr:cNvCxnSpPr/>
      </xdr:nvCxnSpPr>
      <xdr:spPr>
        <a:xfrm flipV="1">
          <a:off x="2019300" y="13353814"/>
          <a:ext cx="889000" cy="46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73</xdr:row>
      <xdr:rowOff>159962</xdr:rowOff>
    </xdr:from>
    <xdr:to>
      <xdr:col>4</xdr:col>
      <xdr:colOff>206375</xdr:colOff>
      <xdr:row>74</xdr:row>
      <xdr:rowOff>90112</xdr:rowOff>
    </xdr:to>
    <xdr:sp macro="" textlink="">
      <xdr:nvSpPr>
        <xdr:cNvPr id="183" name="フローチャート : 判断 182"/>
        <xdr:cNvSpPr/>
      </xdr:nvSpPr>
      <xdr:spPr>
        <a:xfrm>
          <a:off x="2857500" y="1267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72</xdr:row>
      <xdr:rowOff>106639</xdr:rowOff>
    </xdr:from>
    <xdr:ext cx="599010" cy="259045"/>
    <xdr:sp macro="" textlink="">
      <xdr:nvSpPr>
        <xdr:cNvPr id="184" name="テキスト ボックス 183"/>
        <xdr:cNvSpPr txBox="1"/>
      </xdr:nvSpPr>
      <xdr:spPr>
        <a:xfrm>
          <a:off x="2608794" y="12451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27065</xdr:rowOff>
    </xdr:from>
    <xdr:to>
      <xdr:col>2</xdr:col>
      <xdr:colOff>638175</xdr:colOff>
      <xdr:row>78</xdr:row>
      <xdr:rowOff>143739</xdr:rowOff>
    </xdr:to>
    <xdr:cxnSp macro="">
      <xdr:nvCxnSpPr>
        <xdr:cNvPr id="185" name="直線コネクタ 184"/>
        <xdr:cNvCxnSpPr/>
      </xdr:nvCxnSpPr>
      <xdr:spPr>
        <a:xfrm flipV="1">
          <a:off x="1130300" y="13400165"/>
          <a:ext cx="889000" cy="11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74</xdr:row>
      <xdr:rowOff>60325</xdr:rowOff>
    </xdr:from>
    <xdr:to>
      <xdr:col>3</xdr:col>
      <xdr:colOff>3175</xdr:colOff>
      <xdr:row>74</xdr:row>
      <xdr:rowOff>161925</xdr:rowOff>
    </xdr:to>
    <xdr:sp macro="" textlink="">
      <xdr:nvSpPr>
        <xdr:cNvPr id="186" name="フローチャート : 判断 185"/>
        <xdr:cNvSpPr/>
      </xdr:nvSpPr>
      <xdr:spPr>
        <a:xfrm>
          <a:off x="1968500" y="1274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7002</xdr:rowOff>
    </xdr:from>
    <xdr:ext cx="599010" cy="259045"/>
    <xdr:sp macro="" textlink="">
      <xdr:nvSpPr>
        <xdr:cNvPr id="187" name="テキスト ボックス 186"/>
        <xdr:cNvSpPr txBox="1"/>
      </xdr:nvSpPr>
      <xdr:spPr>
        <a:xfrm>
          <a:off x="1719794" y="12522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74</xdr:row>
      <xdr:rowOff>120817</xdr:rowOff>
    </xdr:from>
    <xdr:to>
      <xdr:col>1</xdr:col>
      <xdr:colOff>485775</xdr:colOff>
      <xdr:row>75</xdr:row>
      <xdr:rowOff>50967</xdr:rowOff>
    </xdr:to>
    <xdr:sp macro="" textlink="">
      <xdr:nvSpPr>
        <xdr:cNvPr id="188" name="フローチャート : 判断 187"/>
        <xdr:cNvSpPr/>
      </xdr:nvSpPr>
      <xdr:spPr>
        <a:xfrm>
          <a:off x="1079500" y="1280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67494</xdr:rowOff>
    </xdr:from>
    <xdr:ext cx="599010" cy="259045"/>
    <xdr:sp macro="" textlink="">
      <xdr:nvSpPr>
        <xdr:cNvPr id="189" name="テキスト ボックス 188"/>
        <xdr:cNvSpPr txBox="1"/>
      </xdr:nvSpPr>
      <xdr:spPr>
        <a:xfrm>
          <a:off x="830794" y="12583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161072</xdr:rowOff>
    </xdr:from>
    <xdr:to>
      <xdr:col>6</xdr:col>
      <xdr:colOff>561975</xdr:colOff>
      <xdr:row>77</xdr:row>
      <xdr:rowOff>91222</xdr:rowOff>
    </xdr:to>
    <xdr:sp macro="" textlink="">
      <xdr:nvSpPr>
        <xdr:cNvPr id="195" name="円/楕円 194"/>
        <xdr:cNvSpPr/>
      </xdr:nvSpPr>
      <xdr:spPr>
        <a:xfrm>
          <a:off x="4584700" y="1319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75999</xdr:rowOff>
    </xdr:from>
    <xdr:ext cx="534377" cy="259045"/>
    <xdr:sp macro="" textlink="">
      <xdr:nvSpPr>
        <xdr:cNvPr id="196" name="民生費該当値テキスト"/>
        <xdr:cNvSpPr txBox="1"/>
      </xdr:nvSpPr>
      <xdr:spPr>
        <a:xfrm>
          <a:off x="4686300" y="131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96,870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14029</xdr:rowOff>
    </xdr:from>
    <xdr:to>
      <xdr:col>5</xdr:col>
      <xdr:colOff>409575</xdr:colOff>
      <xdr:row>77</xdr:row>
      <xdr:rowOff>115629</xdr:rowOff>
    </xdr:to>
    <xdr:sp macro="" textlink="">
      <xdr:nvSpPr>
        <xdr:cNvPr id="197" name="円/楕円 196"/>
        <xdr:cNvSpPr/>
      </xdr:nvSpPr>
      <xdr:spPr>
        <a:xfrm>
          <a:off x="3746500" y="1321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106756</xdr:rowOff>
    </xdr:from>
    <xdr:ext cx="534377" cy="259045"/>
    <xdr:sp macro="" textlink="">
      <xdr:nvSpPr>
        <xdr:cNvPr id="198" name="テキスト ボックス 197"/>
        <xdr:cNvSpPr txBox="1"/>
      </xdr:nvSpPr>
      <xdr:spPr>
        <a:xfrm>
          <a:off x="3530111" y="1330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94,628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101364</xdr:rowOff>
    </xdr:from>
    <xdr:to>
      <xdr:col>4</xdr:col>
      <xdr:colOff>206375</xdr:colOff>
      <xdr:row>78</xdr:row>
      <xdr:rowOff>31514</xdr:rowOff>
    </xdr:to>
    <xdr:sp macro="" textlink="">
      <xdr:nvSpPr>
        <xdr:cNvPr id="199" name="円/楕円 198"/>
        <xdr:cNvSpPr/>
      </xdr:nvSpPr>
      <xdr:spPr>
        <a:xfrm>
          <a:off x="2857500" y="1330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22641</xdr:rowOff>
    </xdr:from>
    <xdr:ext cx="534377" cy="259045"/>
    <xdr:sp macro="" textlink="">
      <xdr:nvSpPr>
        <xdr:cNvPr id="200" name="テキスト ボックス 199"/>
        <xdr:cNvSpPr txBox="1"/>
      </xdr:nvSpPr>
      <xdr:spPr>
        <a:xfrm>
          <a:off x="2641111" y="1339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86,605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147715</xdr:rowOff>
    </xdr:from>
    <xdr:to>
      <xdr:col>3</xdr:col>
      <xdr:colOff>3175</xdr:colOff>
      <xdr:row>78</xdr:row>
      <xdr:rowOff>77865</xdr:rowOff>
    </xdr:to>
    <xdr:sp macro="" textlink="">
      <xdr:nvSpPr>
        <xdr:cNvPr id="201" name="円/楕円 200"/>
        <xdr:cNvSpPr/>
      </xdr:nvSpPr>
      <xdr:spPr>
        <a:xfrm>
          <a:off x="1968500" y="1334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68992</xdr:rowOff>
    </xdr:from>
    <xdr:ext cx="534377" cy="259045"/>
    <xdr:sp macro="" textlink="">
      <xdr:nvSpPr>
        <xdr:cNvPr id="202" name="テキスト ボックス 201"/>
        <xdr:cNvSpPr txBox="1"/>
      </xdr:nvSpPr>
      <xdr:spPr>
        <a:xfrm>
          <a:off x="1752111" y="134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82,347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92939</xdr:rowOff>
    </xdr:from>
    <xdr:to>
      <xdr:col>1</xdr:col>
      <xdr:colOff>485775</xdr:colOff>
      <xdr:row>79</xdr:row>
      <xdr:rowOff>23089</xdr:rowOff>
    </xdr:to>
    <xdr:sp macro="" textlink="">
      <xdr:nvSpPr>
        <xdr:cNvPr id="203" name="円/楕円 202"/>
        <xdr:cNvSpPr/>
      </xdr:nvSpPr>
      <xdr:spPr>
        <a:xfrm>
          <a:off x="1079500" y="1346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14216</xdr:rowOff>
    </xdr:from>
    <xdr:ext cx="534377" cy="259045"/>
    <xdr:sp macro="" textlink="">
      <xdr:nvSpPr>
        <xdr:cNvPr id="204" name="テキスト ボックス 203"/>
        <xdr:cNvSpPr txBox="1"/>
      </xdr:nvSpPr>
      <xdr:spPr>
        <a:xfrm>
          <a:off x="863111" y="13558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71,629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82/85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27,847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95828</xdr:rowOff>
    </xdr:from>
    <xdr:to>
      <xdr:col>6</xdr:col>
      <xdr:colOff>510540</xdr:colOff>
      <xdr:row>99</xdr:row>
      <xdr:rowOff>89751</xdr:rowOff>
    </xdr:to>
    <xdr:cxnSp macro="">
      <xdr:nvCxnSpPr>
        <xdr:cNvPr id="229" name="直線コネクタ 228"/>
        <xdr:cNvCxnSpPr/>
      </xdr:nvCxnSpPr>
      <xdr:spPr>
        <a:xfrm flipV="1">
          <a:off x="4633595" y="15697778"/>
          <a:ext cx="1270" cy="1365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93578</xdr:rowOff>
    </xdr:from>
    <xdr:ext cx="534377" cy="259045"/>
    <xdr:sp macro="" textlink="">
      <xdr:nvSpPr>
        <xdr:cNvPr id="230" name="衛生費最小値テキスト"/>
        <xdr:cNvSpPr txBox="1"/>
      </xdr:nvSpPr>
      <xdr:spPr>
        <a:xfrm>
          <a:off x="4686300" y="1706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17,622</a:t>
          </a:r>
          <a:endParaRPr kumimoji="1" lang="ja-JP" altLang="en-US" sz="1000" b="1">
            <a:latin typeface="ＭＳ Ｐゴシック"/>
          </a:endParaRPr>
        </a:p>
      </xdr:txBody>
    </xdr:sp>
    <xdr:clientData/>
  </xdr:oneCellAnchor>
  <xdr:twoCellAnchor>
    <xdr:from>
      <xdr:col>6</xdr:col>
      <xdr:colOff>422275</xdr:colOff>
      <xdr:row>99</xdr:row>
      <xdr:rowOff>89751</xdr:rowOff>
    </xdr:from>
    <xdr:to>
      <xdr:col>6</xdr:col>
      <xdr:colOff>600075</xdr:colOff>
      <xdr:row>99</xdr:row>
      <xdr:rowOff>89751</xdr:rowOff>
    </xdr:to>
    <xdr:cxnSp macro="">
      <xdr:nvCxnSpPr>
        <xdr:cNvPr id="231" name="直線コネクタ 230"/>
        <xdr:cNvCxnSpPr/>
      </xdr:nvCxnSpPr>
      <xdr:spPr>
        <a:xfrm>
          <a:off x="4546600" y="17063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42505</xdr:rowOff>
    </xdr:from>
    <xdr:ext cx="534377" cy="259045"/>
    <xdr:sp macro="" textlink="">
      <xdr:nvSpPr>
        <xdr:cNvPr id="232" name="衛生費最大値テキスト"/>
        <xdr:cNvSpPr txBox="1"/>
      </xdr:nvSpPr>
      <xdr:spPr>
        <a:xfrm>
          <a:off x="4686300" y="1547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89,303</a:t>
          </a:r>
          <a:endParaRPr kumimoji="1" lang="ja-JP" altLang="en-US" sz="1000" b="1">
            <a:latin typeface="ＭＳ Ｐゴシック"/>
          </a:endParaRPr>
        </a:p>
      </xdr:txBody>
    </xdr:sp>
    <xdr:clientData/>
  </xdr:oneCellAnchor>
  <xdr:twoCellAnchor>
    <xdr:from>
      <xdr:col>6</xdr:col>
      <xdr:colOff>422275</xdr:colOff>
      <xdr:row>91</xdr:row>
      <xdr:rowOff>95828</xdr:rowOff>
    </xdr:from>
    <xdr:to>
      <xdr:col>6</xdr:col>
      <xdr:colOff>600075</xdr:colOff>
      <xdr:row>91</xdr:row>
      <xdr:rowOff>95828</xdr:rowOff>
    </xdr:to>
    <xdr:cxnSp macro="">
      <xdr:nvCxnSpPr>
        <xdr:cNvPr id="233" name="直線コネクタ 232"/>
        <xdr:cNvCxnSpPr/>
      </xdr:nvCxnSpPr>
      <xdr:spPr>
        <a:xfrm>
          <a:off x="4546600" y="15697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99</xdr:row>
      <xdr:rowOff>61461</xdr:rowOff>
    </xdr:from>
    <xdr:to>
      <xdr:col>6</xdr:col>
      <xdr:colOff>511175</xdr:colOff>
      <xdr:row>99</xdr:row>
      <xdr:rowOff>67996</xdr:rowOff>
    </xdr:to>
    <xdr:cxnSp macro="">
      <xdr:nvCxnSpPr>
        <xdr:cNvPr id="234" name="直線コネクタ 233"/>
        <xdr:cNvCxnSpPr/>
      </xdr:nvCxnSpPr>
      <xdr:spPr>
        <a:xfrm flipV="1">
          <a:off x="3797300" y="17035011"/>
          <a:ext cx="838200" cy="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102747</xdr:rowOff>
    </xdr:from>
    <xdr:ext cx="534377" cy="259045"/>
    <xdr:sp macro="" textlink="">
      <xdr:nvSpPr>
        <xdr:cNvPr id="235" name="衛生費平均値テキスト"/>
        <xdr:cNvSpPr txBox="1"/>
      </xdr:nvSpPr>
      <xdr:spPr>
        <a:xfrm>
          <a:off x="4686300" y="16561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33,474</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79870</xdr:rowOff>
    </xdr:from>
    <xdr:to>
      <xdr:col>6</xdr:col>
      <xdr:colOff>561975</xdr:colOff>
      <xdr:row>98</xdr:row>
      <xdr:rowOff>10020</xdr:rowOff>
    </xdr:to>
    <xdr:sp macro="" textlink="">
      <xdr:nvSpPr>
        <xdr:cNvPr id="236" name="フローチャート : 判断 235"/>
        <xdr:cNvSpPr/>
      </xdr:nvSpPr>
      <xdr:spPr>
        <a:xfrm>
          <a:off x="4584700" y="167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99</xdr:row>
      <xdr:rowOff>48964</xdr:rowOff>
    </xdr:from>
    <xdr:to>
      <xdr:col>5</xdr:col>
      <xdr:colOff>358775</xdr:colOff>
      <xdr:row>99</xdr:row>
      <xdr:rowOff>67996</xdr:rowOff>
    </xdr:to>
    <xdr:cxnSp macro="">
      <xdr:nvCxnSpPr>
        <xdr:cNvPr id="237" name="直線コネクタ 236"/>
        <xdr:cNvCxnSpPr/>
      </xdr:nvCxnSpPr>
      <xdr:spPr>
        <a:xfrm>
          <a:off x="2908300" y="17022514"/>
          <a:ext cx="889000" cy="1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116866</xdr:rowOff>
    </xdr:from>
    <xdr:to>
      <xdr:col>5</xdr:col>
      <xdr:colOff>409575</xdr:colOff>
      <xdr:row>98</xdr:row>
      <xdr:rowOff>47016</xdr:rowOff>
    </xdr:to>
    <xdr:sp macro="" textlink="">
      <xdr:nvSpPr>
        <xdr:cNvPr id="238" name="フローチャート : 判断 237"/>
        <xdr:cNvSpPr/>
      </xdr:nvSpPr>
      <xdr:spPr>
        <a:xfrm>
          <a:off x="3746500" y="167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63543</xdr:rowOff>
    </xdr:from>
    <xdr:ext cx="534377" cy="259045"/>
    <xdr:sp macro="" textlink="">
      <xdr:nvSpPr>
        <xdr:cNvPr id="239" name="テキスト ボックス 238"/>
        <xdr:cNvSpPr txBox="1"/>
      </xdr:nvSpPr>
      <xdr:spPr>
        <a:xfrm>
          <a:off x="3530111" y="1652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31,532</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48964</xdr:rowOff>
    </xdr:from>
    <xdr:to>
      <xdr:col>4</xdr:col>
      <xdr:colOff>155575</xdr:colOff>
      <xdr:row>99</xdr:row>
      <xdr:rowOff>55214</xdr:rowOff>
    </xdr:to>
    <xdr:cxnSp macro="">
      <xdr:nvCxnSpPr>
        <xdr:cNvPr id="240" name="直線コネクタ 239"/>
        <xdr:cNvCxnSpPr/>
      </xdr:nvCxnSpPr>
      <xdr:spPr>
        <a:xfrm flipV="1">
          <a:off x="2019300" y="17022514"/>
          <a:ext cx="889000" cy="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41" name="フローチャート : 判断 240"/>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135532</xdr:rowOff>
    </xdr:from>
    <xdr:ext cx="534377" cy="259045"/>
    <xdr:sp macro="" textlink="">
      <xdr:nvSpPr>
        <xdr:cNvPr id="242" name="テキスト ボックス 241"/>
        <xdr:cNvSpPr txBox="1"/>
      </xdr:nvSpPr>
      <xdr:spPr>
        <a:xfrm>
          <a:off x="2641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55214</xdr:rowOff>
    </xdr:from>
    <xdr:to>
      <xdr:col>2</xdr:col>
      <xdr:colOff>638175</xdr:colOff>
      <xdr:row>99</xdr:row>
      <xdr:rowOff>101772</xdr:rowOff>
    </xdr:to>
    <xdr:cxnSp macro="">
      <xdr:nvCxnSpPr>
        <xdr:cNvPr id="243" name="直線コネクタ 242"/>
        <xdr:cNvCxnSpPr/>
      </xdr:nvCxnSpPr>
      <xdr:spPr>
        <a:xfrm flipV="1">
          <a:off x="1130300" y="17028764"/>
          <a:ext cx="889000" cy="46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4" name="フローチャート : 判断 243"/>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117321</xdr:rowOff>
    </xdr:from>
    <xdr:ext cx="534377" cy="259045"/>
    <xdr:sp macro="" textlink="">
      <xdr:nvSpPr>
        <xdr:cNvPr id="245" name="テキスト ボックス 244"/>
        <xdr:cNvSpPr txBox="1"/>
      </xdr:nvSpPr>
      <xdr:spPr>
        <a:xfrm>
          <a:off x="1752111" y="164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46" name="フローチャート : 判断 245"/>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153421</xdr:rowOff>
    </xdr:from>
    <xdr:ext cx="534377" cy="259045"/>
    <xdr:sp macro="" textlink="">
      <xdr:nvSpPr>
        <xdr:cNvPr id="247" name="テキスト ボックス 246"/>
        <xdr:cNvSpPr txBox="1"/>
      </xdr:nvSpPr>
      <xdr:spPr>
        <a:xfrm>
          <a:off x="863111" y="164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99</xdr:row>
      <xdr:rowOff>10661</xdr:rowOff>
    </xdr:from>
    <xdr:to>
      <xdr:col>6</xdr:col>
      <xdr:colOff>561975</xdr:colOff>
      <xdr:row>99</xdr:row>
      <xdr:rowOff>112261</xdr:rowOff>
    </xdr:to>
    <xdr:sp macro="" textlink="">
      <xdr:nvSpPr>
        <xdr:cNvPr id="253" name="円/楕円 252"/>
        <xdr:cNvSpPr/>
      </xdr:nvSpPr>
      <xdr:spPr>
        <a:xfrm>
          <a:off x="4584700" y="1698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97038</xdr:rowOff>
    </xdr:from>
    <xdr:ext cx="534377" cy="259045"/>
    <xdr:sp macro="" textlink="">
      <xdr:nvSpPr>
        <xdr:cNvPr id="254" name="衛生費該当値テキスト"/>
        <xdr:cNvSpPr txBox="1"/>
      </xdr:nvSpPr>
      <xdr:spPr>
        <a:xfrm>
          <a:off x="4686300" y="1689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19,107</a:t>
          </a:r>
          <a:endParaRPr kumimoji="1" lang="ja-JP" altLang="en-US" sz="1000" b="1">
            <a:solidFill>
              <a:srgbClr val="FF0000"/>
            </a:solidFill>
            <a:latin typeface="ＭＳ Ｐゴシック"/>
          </a:endParaRPr>
        </a:p>
      </xdr:txBody>
    </xdr:sp>
    <xdr:clientData/>
  </xdr:oneCellAnchor>
  <xdr:twoCellAnchor>
    <xdr:from>
      <xdr:col>5</xdr:col>
      <xdr:colOff>307975</xdr:colOff>
      <xdr:row>99</xdr:row>
      <xdr:rowOff>17196</xdr:rowOff>
    </xdr:from>
    <xdr:to>
      <xdr:col>5</xdr:col>
      <xdr:colOff>409575</xdr:colOff>
      <xdr:row>99</xdr:row>
      <xdr:rowOff>118796</xdr:rowOff>
    </xdr:to>
    <xdr:sp macro="" textlink="">
      <xdr:nvSpPr>
        <xdr:cNvPr id="255" name="円/楕円 254"/>
        <xdr:cNvSpPr/>
      </xdr:nvSpPr>
      <xdr:spPr>
        <a:xfrm>
          <a:off x="3746500" y="1699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109923</xdr:rowOff>
    </xdr:from>
    <xdr:ext cx="534377" cy="259045"/>
    <xdr:sp macro="" textlink="">
      <xdr:nvSpPr>
        <xdr:cNvPr id="256" name="テキスト ボックス 255"/>
        <xdr:cNvSpPr txBox="1"/>
      </xdr:nvSpPr>
      <xdr:spPr>
        <a:xfrm>
          <a:off x="3530111" y="1708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18,764</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169614</xdr:rowOff>
    </xdr:from>
    <xdr:to>
      <xdr:col>4</xdr:col>
      <xdr:colOff>206375</xdr:colOff>
      <xdr:row>99</xdr:row>
      <xdr:rowOff>99764</xdr:rowOff>
    </xdr:to>
    <xdr:sp macro="" textlink="">
      <xdr:nvSpPr>
        <xdr:cNvPr id="257" name="円/楕円 256"/>
        <xdr:cNvSpPr/>
      </xdr:nvSpPr>
      <xdr:spPr>
        <a:xfrm>
          <a:off x="2857500" y="1697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90891</xdr:rowOff>
    </xdr:from>
    <xdr:ext cx="534377" cy="259045"/>
    <xdr:sp macro="" textlink="">
      <xdr:nvSpPr>
        <xdr:cNvPr id="258" name="テキスト ボックス 257"/>
        <xdr:cNvSpPr txBox="1"/>
      </xdr:nvSpPr>
      <xdr:spPr>
        <a:xfrm>
          <a:off x="2641111" y="1706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19,763</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4414</xdr:rowOff>
    </xdr:from>
    <xdr:to>
      <xdr:col>3</xdr:col>
      <xdr:colOff>3175</xdr:colOff>
      <xdr:row>99</xdr:row>
      <xdr:rowOff>106014</xdr:rowOff>
    </xdr:to>
    <xdr:sp macro="" textlink="">
      <xdr:nvSpPr>
        <xdr:cNvPr id="259" name="円/楕円 258"/>
        <xdr:cNvSpPr/>
      </xdr:nvSpPr>
      <xdr:spPr>
        <a:xfrm>
          <a:off x="1968500" y="1697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97141</xdr:rowOff>
    </xdr:from>
    <xdr:ext cx="534377" cy="259045"/>
    <xdr:sp macro="" textlink="">
      <xdr:nvSpPr>
        <xdr:cNvPr id="260" name="テキスト ボックス 259"/>
        <xdr:cNvSpPr txBox="1"/>
      </xdr:nvSpPr>
      <xdr:spPr>
        <a:xfrm>
          <a:off x="1752111" y="1707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19,435</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50972</xdr:rowOff>
    </xdr:from>
    <xdr:to>
      <xdr:col>1</xdr:col>
      <xdr:colOff>485775</xdr:colOff>
      <xdr:row>99</xdr:row>
      <xdr:rowOff>152572</xdr:rowOff>
    </xdr:to>
    <xdr:sp macro="" textlink="">
      <xdr:nvSpPr>
        <xdr:cNvPr id="261" name="円/楕円 260"/>
        <xdr:cNvSpPr/>
      </xdr:nvSpPr>
      <xdr:spPr>
        <a:xfrm>
          <a:off x="1079500" y="1702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143699</xdr:rowOff>
    </xdr:from>
    <xdr:ext cx="534377" cy="259045"/>
    <xdr:sp macro="" textlink="">
      <xdr:nvSpPr>
        <xdr:cNvPr id="262" name="テキスト ボックス 261"/>
        <xdr:cNvSpPr txBox="1"/>
      </xdr:nvSpPr>
      <xdr:spPr>
        <a:xfrm>
          <a:off x="863111" y="1711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16,991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2" name="テキスト ボックス 28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90932</xdr:rowOff>
    </xdr:from>
    <xdr:to>
      <xdr:col>15</xdr:col>
      <xdr:colOff>180340</xdr:colOff>
      <xdr:row>39</xdr:row>
      <xdr:rowOff>44450</xdr:rowOff>
    </xdr:to>
    <xdr:cxnSp macro="">
      <xdr:nvCxnSpPr>
        <xdr:cNvPr id="286" name="直線コネクタ 285"/>
        <xdr:cNvCxnSpPr/>
      </xdr:nvCxnSpPr>
      <xdr:spPr>
        <a:xfrm flipV="1">
          <a:off x="10475595" y="5405882"/>
          <a:ext cx="1270" cy="132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37609</xdr:rowOff>
    </xdr:from>
    <xdr:ext cx="469744" cy="259045"/>
    <xdr:sp macro="" textlink="">
      <xdr:nvSpPr>
        <xdr:cNvPr id="289" name="労働費最大値テキスト"/>
        <xdr:cNvSpPr txBox="1"/>
      </xdr:nvSpPr>
      <xdr:spPr>
        <a:xfrm>
          <a:off x="10528300" y="518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15</xdr:col>
      <xdr:colOff>92075</xdr:colOff>
      <xdr:row>31</xdr:row>
      <xdr:rowOff>90932</xdr:rowOff>
    </xdr:from>
    <xdr:to>
      <xdr:col>15</xdr:col>
      <xdr:colOff>269875</xdr:colOff>
      <xdr:row>31</xdr:row>
      <xdr:rowOff>90932</xdr:rowOff>
    </xdr:to>
    <xdr:cxnSp macro="">
      <xdr:nvCxnSpPr>
        <xdr:cNvPr id="290" name="直線コネクタ 289"/>
        <xdr:cNvCxnSpPr/>
      </xdr:nvCxnSpPr>
      <xdr:spPr>
        <a:xfrm>
          <a:off x="10388600" y="540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127889</xdr:rowOff>
    </xdr:from>
    <xdr:to>
      <xdr:col>15</xdr:col>
      <xdr:colOff>180975</xdr:colOff>
      <xdr:row>35</xdr:row>
      <xdr:rowOff>135509</xdr:rowOff>
    </xdr:to>
    <xdr:cxnSp macro="">
      <xdr:nvCxnSpPr>
        <xdr:cNvPr id="291" name="直線コネクタ 290"/>
        <xdr:cNvCxnSpPr/>
      </xdr:nvCxnSpPr>
      <xdr:spPr>
        <a:xfrm>
          <a:off x="9639300" y="6128639"/>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50944</xdr:rowOff>
    </xdr:from>
    <xdr:ext cx="378565" cy="259045"/>
    <xdr:sp macro="" textlink="">
      <xdr:nvSpPr>
        <xdr:cNvPr id="292" name="労働費平均値テキスト"/>
        <xdr:cNvSpPr txBox="1"/>
      </xdr:nvSpPr>
      <xdr:spPr>
        <a:xfrm>
          <a:off x="10528300" y="63945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72517</xdr:rowOff>
    </xdr:from>
    <xdr:to>
      <xdr:col>15</xdr:col>
      <xdr:colOff>231775</xdr:colOff>
      <xdr:row>38</xdr:row>
      <xdr:rowOff>2667</xdr:rowOff>
    </xdr:to>
    <xdr:sp macro="" textlink="">
      <xdr:nvSpPr>
        <xdr:cNvPr id="293" name="フローチャート : 判断 292"/>
        <xdr:cNvSpPr/>
      </xdr:nvSpPr>
      <xdr:spPr>
        <a:xfrm>
          <a:off x="104267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102362</xdr:rowOff>
    </xdr:from>
    <xdr:to>
      <xdr:col>14</xdr:col>
      <xdr:colOff>28575</xdr:colOff>
      <xdr:row>35</xdr:row>
      <xdr:rowOff>127889</xdr:rowOff>
    </xdr:to>
    <xdr:cxnSp macro="">
      <xdr:nvCxnSpPr>
        <xdr:cNvPr id="294" name="直線コネクタ 293"/>
        <xdr:cNvCxnSpPr/>
      </xdr:nvCxnSpPr>
      <xdr:spPr>
        <a:xfrm>
          <a:off x="8750300" y="5931662"/>
          <a:ext cx="889000" cy="19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67945</xdr:rowOff>
    </xdr:from>
    <xdr:to>
      <xdr:col>14</xdr:col>
      <xdr:colOff>79375</xdr:colOff>
      <xdr:row>37</xdr:row>
      <xdr:rowOff>169545</xdr:rowOff>
    </xdr:to>
    <xdr:sp macro="" textlink="">
      <xdr:nvSpPr>
        <xdr:cNvPr id="295" name="フローチャート : 判断 294"/>
        <xdr:cNvSpPr/>
      </xdr:nvSpPr>
      <xdr:spPr>
        <a:xfrm>
          <a:off x="9588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160672</xdr:rowOff>
    </xdr:from>
    <xdr:ext cx="378565" cy="259045"/>
    <xdr:sp macro="" textlink="">
      <xdr:nvSpPr>
        <xdr:cNvPr id="296" name="テキスト ボックス 295"/>
        <xdr:cNvSpPr txBox="1"/>
      </xdr:nvSpPr>
      <xdr:spPr>
        <a:xfrm>
          <a:off x="9450017" y="6504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102362</xdr:rowOff>
    </xdr:from>
    <xdr:to>
      <xdr:col>12</xdr:col>
      <xdr:colOff>511175</xdr:colOff>
      <xdr:row>35</xdr:row>
      <xdr:rowOff>105029</xdr:rowOff>
    </xdr:to>
    <xdr:cxnSp macro="">
      <xdr:nvCxnSpPr>
        <xdr:cNvPr id="297" name="直線コネクタ 296"/>
        <xdr:cNvCxnSpPr/>
      </xdr:nvCxnSpPr>
      <xdr:spPr>
        <a:xfrm flipV="1">
          <a:off x="7861300" y="5931662"/>
          <a:ext cx="889000" cy="17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36322</xdr:rowOff>
    </xdr:from>
    <xdr:to>
      <xdr:col>12</xdr:col>
      <xdr:colOff>561975</xdr:colOff>
      <xdr:row>36</xdr:row>
      <xdr:rowOff>137922</xdr:rowOff>
    </xdr:to>
    <xdr:sp macro="" textlink="">
      <xdr:nvSpPr>
        <xdr:cNvPr id="298" name="フローチャート : 判断 297"/>
        <xdr:cNvSpPr/>
      </xdr:nvSpPr>
      <xdr:spPr>
        <a:xfrm>
          <a:off x="8699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129049</xdr:rowOff>
    </xdr:from>
    <xdr:ext cx="469744" cy="259045"/>
    <xdr:sp macro="" textlink="">
      <xdr:nvSpPr>
        <xdr:cNvPr id="299" name="テキスト ボックス 298"/>
        <xdr:cNvSpPr txBox="1"/>
      </xdr:nvSpPr>
      <xdr:spPr>
        <a:xfrm>
          <a:off x="8515427" y="63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117221</xdr:rowOff>
    </xdr:from>
    <xdr:to>
      <xdr:col>11</xdr:col>
      <xdr:colOff>307975</xdr:colOff>
      <xdr:row>35</xdr:row>
      <xdr:rowOff>105029</xdr:rowOff>
    </xdr:to>
    <xdr:cxnSp macro="">
      <xdr:nvCxnSpPr>
        <xdr:cNvPr id="300" name="直線コネクタ 299"/>
        <xdr:cNvCxnSpPr/>
      </xdr:nvCxnSpPr>
      <xdr:spPr>
        <a:xfrm>
          <a:off x="6972300" y="5946521"/>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87757</xdr:rowOff>
    </xdr:from>
    <xdr:to>
      <xdr:col>11</xdr:col>
      <xdr:colOff>358775</xdr:colOff>
      <xdr:row>36</xdr:row>
      <xdr:rowOff>17907</xdr:rowOff>
    </xdr:to>
    <xdr:sp macro="" textlink="">
      <xdr:nvSpPr>
        <xdr:cNvPr id="301" name="フローチャート : 判断 300"/>
        <xdr:cNvSpPr/>
      </xdr:nvSpPr>
      <xdr:spPr>
        <a:xfrm>
          <a:off x="7810500" y="60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9034</xdr:rowOff>
    </xdr:from>
    <xdr:ext cx="469744" cy="259045"/>
    <xdr:sp macro="" textlink="">
      <xdr:nvSpPr>
        <xdr:cNvPr id="302" name="テキスト ボックス 301"/>
        <xdr:cNvSpPr txBox="1"/>
      </xdr:nvSpPr>
      <xdr:spPr>
        <a:xfrm>
          <a:off x="7626427" y="618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131191</xdr:rowOff>
    </xdr:from>
    <xdr:to>
      <xdr:col>10</xdr:col>
      <xdr:colOff>155575</xdr:colOff>
      <xdr:row>35</xdr:row>
      <xdr:rowOff>61341</xdr:rowOff>
    </xdr:to>
    <xdr:sp macro="" textlink="">
      <xdr:nvSpPr>
        <xdr:cNvPr id="303" name="フローチャート : 判断 302"/>
        <xdr:cNvSpPr/>
      </xdr:nvSpPr>
      <xdr:spPr>
        <a:xfrm>
          <a:off x="6921500" y="596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52468</xdr:rowOff>
    </xdr:from>
    <xdr:ext cx="469744" cy="259045"/>
    <xdr:sp macro="" textlink="">
      <xdr:nvSpPr>
        <xdr:cNvPr id="304" name="テキスト ボックス 303"/>
        <xdr:cNvSpPr txBox="1"/>
      </xdr:nvSpPr>
      <xdr:spPr>
        <a:xfrm>
          <a:off x="6737427" y="6053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84709</xdr:rowOff>
    </xdr:from>
    <xdr:to>
      <xdr:col>15</xdr:col>
      <xdr:colOff>231775</xdr:colOff>
      <xdr:row>36</xdr:row>
      <xdr:rowOff>14859</xdr:rowOff>
    </xdr:to>
    <xdr:sp macro="" textlink="">
      <xdr:nvSpPr>
        <xdr:cNvPr id="310" name="円/楕円 309"/>
        <xdr:cNvSpPr/>
      </xdr:nvSpPr>
      <xdr:spPr>
        <a:xfrm>
          <a:off x="10426700" y="608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107586</xdr:rowOff>
    </xdr:from>
    <xdr:ext cx="469744" cy="259045"/>
    <xdr:sp macro="" textlink="">
      <xdr:nvSpPr>
        <xdr:cNvPr id="311" name="労働費該当値テキスト"/>
        <xdr:cNvSpPr txBox="1"/>
      </xdr:nvSpPr>
      <xdr:spPr>
        <a:xfrm>
          <a:off x="10528300" y="5936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1,561</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77089</xdr:rowOff>
    </xdr:from>
    <xdr:to>
      <xdr:col>14</xdr:col>
      <xdr:colOff>79375</xdr:colOff>
      <xdr:row>36</xdr:row>
      <xdr:rowOff>7239</xdr:rowOff>
    </xdr:to>
    <xdr:sp macro="" textlink="">
      <xdr:nvSpPr>
        <xdr:cNvPr id="312" name="円/楕円 311"/>
        <xdr:cNvSpPr/>
      </xdr:nvSpPr>
      <xdr:spPr>
        <a:xfrm>
          <a:off x="9588500" y="607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23766</xdr:rowOff>
    </xdr:from>
    <xdr:ext cx="469744" cy="259045"/>
    <xdr:sp macro="" textlink="">
      <xdr:nvSpPr>
        <xdr:cNvPr id="313" name="テキスト ボックス 312"/>
        <xdr:cNvSpPr txBox="1"/>
      </xdr:nvSpPr>
      <xdr:spPr>
        <a:xfrm>
          <a:off x="9404427" y="585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1,581</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51562</xdr:rowOff>
    </xdr:from>
    <xdr:to>
      <xdr:col>12</xdr:col>
      <xdr:colOff>561975</xdr:colOff>
      <xdr:row>34</xdr:row>
      <xdr:rowOff>153162</xdr:rowOff>
    </xdr:to>
    <xdr:sp macro="" textlink="">
      <xdr:nvSpPr>
        <xdr:cNvPr id="314" name="円/楕円 313"/>
        <xdr:cNvSpPr/>
      </xdr:nvSpPr>
      <xdr:spPr>
        <a:xfrm>
          <a:off x="8699500" y="588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32</xdr:row>
      <xdr:rowOff>169689</xdr:rowOff>
    </xdr:from>
    <xdr:ext cx="469744" cy="259045"/>
    <xdr:sp macro="" textlink="">
      <xdr:nvSpPr>
        <xdr:cNvPr id="315" name="テキスト ボックス 314"/>
        <xdr:cNvSpPr txBox="1"/>
      </xdr:nvSpPr>
      <xdr:spPr>
        <a:xfrm>
          <a:off x="8515427" y="5656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2,098</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54229</xdr:rowOff>
    </xdr:from>
    <xdr:to>
      <xdr:col>11</xdr:col>
      <xdr:colOff>358775</xdr:colOff>
      <xdr:row>35</xdr:row>
      <xdr:rowOff>155829</xdr:rowOff>
    </xdr:to>
    <xdr:sp macro="" textlink="">
      <xdr:nvSpPr>
        <xdr:cNvPr id="316" name="円/楕円 315"/>
        <xdr:cNvSpPr/>
      </xdr:nvSpPr>
      <xdr:spPr>
        <a:xfrm>
          <a:off x="7810500" y="605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906</xdr:rowOff>
    </xdr:from>
    <xdr:ext cx="469744" cy="259045"/>
    <xdr:sp macro="" textlink="">
      <xdr:nvSpPr>
        <xdr:cNvPr id="317" name="テキスト ボックス 316"/>
        <xdr:cNvSpPr txBox="1"/>
      </xdr:nvSpPr>
      <xdr:spPr>
        <a:xfrm>
          <a:off x="7626427" y="5830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1,641</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66421</xdr:rowOff>
    </xdr:from>
    <xdr:to>
      <xdr:col>10</xdr:col>
      <xdr:colOff>155575</xdr:colOff>
      <xdr:row>34</xdr:row>
      <xdr:rowOff>168021</xdr:rowOff>
    </xdr:to>
    <xdr:sp macro="" textlink="">
      <xdr:nvSpPr>
        <xdr:cNvPr id="318" name="円/楕円 317"/>
        <xdr:cNvSpPr/>
      </xdr:nvSpPr>
      <xdr:spPr>
        <a:xfrm>
          <a:off x="6921500" y="589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13098</xdr:rowOff>
    </xdr:from>
    <xdr:ext cx="469744" cy="259045"/>
    <xdr:sp macro="" textlink="">
      <xdr:nvSpPr>
        <xdr:cNvPr id="319" name="テキスト ボックス 318"/>
        <xdr:cNvSpPr txBox="1"/>
      </xdr:nvSpPr>
      <xdr:spPr>
        <a:xfrm>
          <a:off x="6737427" y="5670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3" name="テキスト ボックス 332"/>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5" name="テキスト ボックス 334"/>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37" name="テキスト ボックス 336"/>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9" name="テキスト ボックス 338"/>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145415</xdr:rowOff>
    </xdr:from>
    <xdr:to>
      <xdr:col>15</xdr:col>
      <xdr:colOff>180340</xdr:colOff>
      <xdr:row>58</xdr:row>
      <xdr:rowOff>132087</xdr:rowOff>
    </xdr:to>
    <xdr:cxnSp macro="">
      <xdr:nvCxnSpPr>
        <xdr:cNvPr id="341" name="直線コネクタ 340"/>
        <xdr:cNvCxnSpPr/>
      </xdr:nvCxnSpPr>
      <xdr:spPr>
        <a:xfrm flipV="1">
          <a:off x="10475595" y="8717915"/>
          <a:ext cx="1270" cy="1358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135914</xdr:rowOff>
    </xdr:from>
    <xdr:ext cx="378565" cy="259045"/>
    <xdr:sp macro="" textlink="">
      <xdr:nvSpPr>
        <xdr:cNvPr id="342" name="農林水産業費最小値テキスト"/>
        <xdr:cNvSpPr txBox="1"/>
      </xdr:nvSpPr>
      <xdr:spPr>
        <a:xfrm>
          <a:off x="10528300" y="10080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15</xdr:col>
      <xdr:colOff>92075</xdr:colOff>
      <xdr:row>58</xdr:row>
      <xdr:rowOff>132087</xdr:rowOff>
    </xdr:from>
    <xdr:to>
      <xdr:col>15</xdr:col>
      <xdr:colOff>269875</xdr:colOff>
      <xdr:row>58</xdr:row>
      <xdr:rowOff>132087</xdr:rowOff>
    </xdr:to>
    <xdr:cxnSp macro="">
      <xdr:nvCxnSpPr>
        <xdr:cNvPr id="343" name="直線コネクタ 342"/>
        <xdr:cNvCxnSpPr/>
      </xdr:nvCxnSpPr>
      <xdr:spPr>
        <a:xfrm>
          <a:off x="10388600" y="10076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92092</xdr:rowOff>
    </xdr:from>
    <xdr:ext cx="534377" cy="259045"/>
    <xdr:sp macro="" textlink="">
      <xdr:nvSpPr>
        <xdr:cNvPr id="344" name="農林水産業費最大値テキスト"/>
        <xdr:cNvSpPr txBox="1"/>
      </xdr:nvSpPr>
      <xdr:spPr>
        <a:xfrm>
          <a:off x="10528300" y="849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59,750</a:t>
          </a:r>
          <a:endParaRPr kumimoji="1" lang="ja-JP" altLang="en-US" sz="1000" b="1">
            <a:latin typeface="ＭＳ Ｐゴシック"/>
          </a:endParaRPr>
        </a:p>
      </xdr:txBody>
    </xdr:sp>
    <xdr:clientData/>
  </xdr:oneCellAnchor>
  <xdr:twoCellAnchor>
    <xdr:from>
      <xdr:col>15</xdr:col>
      <xdr:colOff>92075</xdr:colOff>
      <xdr:row>50</xdr:row>
      <xdr:rowOff>145415</xdr:rowOff>
    </xdr:from>
    <xdr:to>
      <xdr:col>15</xdr:col>
      <xdr:colOff>269875</xdr:colOff>
      <xdr:row>50</xdr:row>
      <xdr:rowOff>145415</xdr:rowOff>
    </xdr:to>
    <xdr:cxnSp macro="">
      <xdr:nvCxnSpPr>
        <xdr:cNvPr id="345" name="直線コネクタ 344"/>
        <xdr:cNvCxnSpPr/>
      </xdr:nvCxnSpPr>
      <xdr:spPr>
        <a:xfrm>
          <a:off x="10388600" y="871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47963</xdr:rowOff>
    </xdr:from>
    <xdr:to>
      <xdr:col>15</xdr:col>
      <xdr:colOff>180975</xdr:colOff>
      <xdr:row>58</xdr:row>
      <xdr:rowOff>57655</xdr:rowOff>
    </xdr:to>
    <xdr:cxnSp macro="">
      <xdr:nvCxnSpPr>
        <xdr:cNvPr id="346" name="直線コネクタ 345"/>
        <xdr:cNvCxnSpPr/>
      </xdr:nvCxnSpPr>
      <xdr:spPr>
        <a:xfrm flipV="1">
          <a:off x="9639300" y="9992063"/>
          <a:ext cx="838200" cy="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151142</xdr:rowOff>
    </xdr:from>
    <xdr:ext cx="469744" cy="259045"/>
    <xdr:sp macro="" textlink="">
      <xdr:nvSpPr>
        <xdr:cNvPr id="347" name="農林水産業費平均値テキスト"/>
        <xdr:cNvSpPr txBox="1"/>
      </xdr:nvSpPr>
      <xdr:spPr>
        <a:xfrm>
          <a:off x="10528300" y="9752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128265</xdr:rowOff>
    </xdr:from>
    <xdr:to>
      <xdr:col>15</xdr:col>
      <xdr:colOff>231775</xdr:colOff>
      <xdr:row>58</xdr:row>
      <xdr:rowOff>58415</xdr:rowOff>
    </xdr:to>
    <xdr:sp macro="" textlink="">
      <xdr:nvSpPr>
        <xdr:cNvPr id="348" name="フローチャート : 判断 347"/>
        <xdr:cNvSpPr/>
      </xdr:nvSpPr>
      <xdr:spPr>
        <a:xfrm>
          <a:off x="10426700" y="990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57655</xdr:rowOff>
    </xdr:from>
    <xdr:to>
      <xdr:col>14</xdr:col>
      <xdr:colOff>28575</xdr:colOff>
      <xdr:row>58</xdr:row>
      <xdr:rowOff>60330</xdr:rowOff>
    </xdr:to>
    <xdr:cxnSp macro="">
      <xdr:nvCxnSpPr>
        <xdr:cNvPr id="349" name="直線コネクタ 348"/>
        <xdr:cNvCxnSpPr/>
      </xdr:nvCxnSpPr>
      <xdr:spPr>
        <a:xfrm flipV="1">
          <a:off x="8750300" y="10001755"/>
          <a:ext cx="889000" cy="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118892</xdr:rowOff>
    </xdr:from>
    <xdr:to>
      <xdr:col>14</xdr:col>
      <xdr:colOff>79375</xdr:colOff>
      <xdr:row>58</xdr:row>
      <xdr:rowOff>49042</xdr:rowOff>
    </xdr:to>
    <xdr:sp macro="" textlink="">
      <xdr:nvSpPr>
        <xdr:cNvPr id="350" name="フローチャート : 判断 349"/>
        <xdr:cNvSpPr/>
      </xdr:nvSpPr>
      <xdr:spPr>
        <a:xfrm>
          <a:off x="9588500" y="989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65569</xdr:rowOff>
    </xdr:from>
    <xdr:ext cx="469744" cy="259045"/>
    <xdr:sp macro="" textlink="">
      <xdr:nvSpPr>
        <xdr:cNvPr id="351" name="テキスト ボックス 350"/>
        <xdr:cNvSpPr txBox="1"/>
      </xdr:nvSpPr>
      <xdr:spPr>
        <a:xfrm>
          <a:off x="9404427" y="9666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50454</xdr:rowOff>
    </xdr:from>
    <xdr:to>
      <xdr:col>12</xdr:col>
      <xdr:colOff>511175</xdr:colOff>
      <xdr:row>58</xdr:row>
      <xdr:rowOff>60330</xdr:rowOff>
    </xdr:to>
    <xdr:cxnSp macro="">
      <xdr:nvCxnSpPr>
        <xdr:cNvPr id="352" name="直線コネクタ 351"/>
        <xdr:cNvCxnSpPr/>
      </xdr:nvCxnSpPr>
      <xdr:spPr>
        <a:xfrm>
          <a:off x="7861300" y="9994554"/>
          <a:ext cx="889000" cy="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104628</xdr:rowOff>
    </xdr:from>
    <xdr:to>
      <xdr:col>12</xdr:col>
      <xdr:colOff>561975</xdr:colOff>
      <xdr:row>57</xdr:row>
      <xdr:rowOff>34778</xdr:rowOff>
    </xdr:to>
    <xdr:sp macro="" textlink="">
      <xdr:nvSpPr>
        <xdr:cNvPr id="353" name="フローチャート : 判断 352"/>
        <xdr:cNvSpPr/>
      </xdr:nvSpPr>
      <xdr:spPr>
        <a:xfrm>
          <a:off x="8699500" y="970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51305</xdr:rowOff>
    </xdr:from>
    <xdr:ext cx="534377" cy="259045"/>
    <xdr:sp macro="" textlink="">
      <xdr:nvSpPr>
        <xdr:cNvPr id="354" name="テキスト ボックス 353"/>
        <xdr:cNvSpPr txBox="1"/>
      </xdr:nvSpPr>
      <xdr:spPr>
        <a:xfrm>
          <a:off x="8483111" y="948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50454</xdr:rowOff>
    </xdr:from>
    <xdr:to>
      <xdr:col>11</xdr:col>
      <xdr:colOff>307975</xdr:colOff>
      <xdr:row>58</xdr:row>
      <xdr:rowOff>55346</xdr:rowOff>
    </xdr:to>
    <xdr:cxnSp macro="">
      <xdr:nvCxnSpPr>
        <xdr:cNvPr id="355" name="直線コネクタ 354"/>
        <xdr:cNvCxnSpPr/>
      </xdr:nvCxnSpPr>
      <xdr:spPr>
        <a:xfrm flipV="1">
          <a:off x="6972300" y="9994554"/>
          <a:ext cx="889000" cy="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114115</xdr:rowOff>
    </xdr:from>
    <xdr:to>
      <xdr:col>11</xdr:col>
      <xdr:colOff>358775</xdr:colOff>
      <xdr:row>57</xdr:row>
      <xdr:rowOff>44265</xdr:rowOff>
    </xdr:to>
    <xdr:sp macro="" textlink="">
      <xdr:nvSpPr>
        <xdr:cNvPr id="356" name="フローチャート : 判断 355"/>
        <xdr:cNvSpPr/>
      </xdr:nvSpPr>
      <xdr:spPr>
        <a:xfrm>
          <a:off x="7810500" y="971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60792</xdr:rowOff>
    </xdr:from>
    <xdr:ext cx="534377" cy="259045"/>
    <xdr:sp macro="" textlink="">
      <xdr:nvSpPr>
        <xdr:cNvPr id="357" name="テキスト ボックス 356"/>
        <xdr:cNvSpPr txBox="1"/>
      </xdr:nvSpPr>
      <xdr:spPr>
        <a:xfrm>
          <a:off x="7594111" y="949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146187</xdr:rowOff>
    </xdr:from>
    <xdr:to>
      <xdr:col>10</xdr:col>
      <xdr:colOff>155575</xdr:colOff>
      <xdr:row>57</xdr:row>
      <xdr:rowOff>76337</xdr:rowOff>
    </xdr:to>
    <xdr:sp macro="" textlink="">
      <xdr:nvSpPr>
        <xdr:cNvPr id="358" name="フローチャート : 判断 357"/>
        <xdr:cNvSpPr/>
      </xdr:nvSpPr>
      <xdr:spPr>
        <a:xfrm>
          <a:off x="6921500" y="974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92864</xdr:rowOff>
    </xdr:from>
    <xdr:ext cx="534377" cy="259045"/>
    <xdr:sp macro="" textlink="">
      <xdr:nvSpPr>
        <xdr:cNvPr id="359" name="テキスト ボックス 358"/>
        <xdr:cNvSpPr txBox="1"/>
      </xdr:nvSpPr>
      <xdr:spPr>
        <a:xfrm>
          <a:off x="6705111" y="952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168613</xdr:rowOff>
    </xdr:from>
    <xdr:to>
      <xdr:col>15</xdr:col>
      <xdr:colOff>231775</xdr:colOff>
      <xdr:row>58</xdr:row>
      <xdr:rowOff>98763</xdr:rowOff>
    </xdr:to>
    <xdr:sp macro="" textlink="">
      <xdr:nvSpPr>
        <xdr:cNvPr id="365" name="円/楕円 364"/>
        <xdr:cNvSpPr/>
      </xdr:nvSpPr>
      <xdr:spPr>
        <a:xfrm>
          <a:off x="10426700" y="994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106692</xdr:rowOff>
    </xdr:from>
    <xdr:ext cx="469744" cy="259045"/>
    <xdr:sp macro="" textlink="">
      <xdr:nvSpPr>
        <xdr:cNvPr id="366" name="農林水産業費該当値テキスト"/>
        <xdr:cNvSpPr txBox="1"/>
      </xdr:nvSpPr>
      <xdr:spPr>
        <a:xfrm>
          <a:off x="10528300" y="9879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4,013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6855</xdr:rowOff>
    </xdr:from>
    <xdr:to>
      <xdr:col>14</xdr:col>
      <xdr:colOff>79375</xdr:colOff>
      <xdr:row>58</xdr:row>
      <xdr:rowOff>108455</xdr:rowOff>
    </xdr:to>
    <xdr:sp macro="" textlink="">
      <xdr:nvSpPr>
        <xdr:cNvPr id="367" name="円/楕円 366"/>
        <xdr:cNvSpPr/>
      </xdr:nvSpPr>
      <xdr:spPr>
        <a:xfrm>
          <a:off x="9588500" y="995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99582</xdr:rowOff>
    </xdr:from>
    <xdr:ext cx="469744" cy="259045"/>
    <xdr:sp macro="" textlink="">
      <xdr:nvSpPr>
        <xdr:cNvPr id="368" name="テキスト ボックス 367"/>
        <xdr:cNvSpPr txBox="1"/>
      </xdr:nvSpPr>
      <xdr:spPr>
        <a:xfrm>
          <a:off x="9404427" y="1004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9530</xdr:rowOff>
    </xdr:from>
    <xdr:to>
      <xdr:col>12</xdr:col>
      <xdr:colOff>561975</xdr:colOff>
      <xdr:row>58</xdr:row>
      <xdr:rowOff>111130</xdr:rowOff>
    </xdr:to>
    <xdr:sp macro="" textlink="">
      <xdr:nvSpPr>
        <xdr:cNvPr id="369" name="円/楕円 368"/>
        <xdr:cNvSpPr/>
      </xdr:nvSpPr>
      <xdr:spPr>
        <a:xfrm>
          <a:off x="8699500" y="995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102257</xdr:rowOff>
    </xdr:from>
    <xdr:ext cx="469744" cy="259045"/>
    <xdr:sp macro="" textlink="">
      <xdr:nvSpPr>
        <xdr:cNvPr id="370" name="テキスト ボックス 369"/>
        <xdr:cNvSpPr txBox="1"/>
      </xdr:nvSpPr>
      <xdr:spPr>
        <a:xfrm>
          <a:off x="8515427" y="10046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171104</xdr:rowOff>
    </xdr:from>
    <xdr:to>
      <xdr:col>11</xdr:col>
      <xdr:colOff>358775</xdr:colOff>
      <xdr:row>58</xdr:row>
      <xdr:rowOff>101254</xdr:rowOff>
    </xdr:to>
    <xdr:sp macro="" textlink="">
      <xdr:nvSpPr>
        <xdr:cNvPr id="371" name="円/楕円 370"/>
        <xdr:cNvSpPr/>
      </xdr:nvSpPr>
      <xdr:spPr>
        <a:xfrm>
          <a:off x="7810500" y="994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92381</xdr:rowOff>
    </xdr:from>
    <xdr:ext cx="469744" cy="259045"/>
    <xdr:sp macro="" textlink="">
      <xdr:nvSpPr>
        <xdr:cNvPr id="372" name="テキスト ボックス 371"/>
        <xdr:cNvSpPr txBox="1"/>
      </xdr:nvSpPr>
      <xdr:spPr>
        <a:xfrm>
          <a:off x="7626427" y="10036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4546</xdr:rowOff>
    </xdr:from>
    <xdr:to>
      <xdr:col>10</xdr:col>
      <xdr:colOff>155575</xdr:colOff>
      <xdr:row>58</xdr:row>
      <xdr:rowOff>106146</xdr:rowOff>
    </xdr:to>
    <xdr:sp macro="" textlink="">
      <xdr:nvSpPr>
        <xdr:cNvPr id="373" name="円/楕円 372"/>
        <xdr:cNvSpPr/>
      </xdr:nvSpPr>
      <xdr:spPr>
        <a:xfrm>
          <a:off x="6921500" y="994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97273</xdr:rowOff>
    </xdr:from>
    <xdr:ext cx="469744" cy="259045"/>
    <xdr:sp macro="" textlink="">
      <xdr:nvSpPr>
        <xdr:cNvPr id="374" name="テキスト ボックス 373"/>
        <xdr:cNvSpPr txBox="1"/>
      </xdr:nvSpPr>
      <xdr:spPr>
        <a:xfrm>
          <a:off x="6737427" y="10041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4,603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4" name="テキスト ボックス 39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53822</xdr:rowOff>
    </xdr:from>
    <xdr:to>
      <xdr:col>15</xdr:col>
      <xdr:colOff>180340</xdr:colOff>
      <xdr:row>79</xdr:row>
      <xdr:rowOff>19075</xdr:rowOff>
    </xdr:to>
    <xdr:cxnSp macro="">
      <xdr:nvCxnSpPr>
        <xdr:cNvPr id="398" name="直線コネクタ 397"/>
        <xdr:cNvCxnSpPr/>
      </xdr:nvCxnSpPr>
      <xdr:spPr>
        <a:xfrm flipV="1">
          <a:off x="10475595" y="12226772"/>
          <a:ext cx="1270" cy="133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22902</xdr:rowOff>
    </xdr:from>
    <xdr:ext cx="378565" cy="259045"/>
    <xdr:sp macro="" textlink="">
      <xdr:nvSpPr>
        <xdr:cNvPr id="399" name="商工費最小値テキスト"/>
        <xdr:cNvSpPr txBox="1"/>
      </xdr:nvSpPr>
      <xdr:spPr>
        <a:xfrm>
          <a:off x="10528300" y="13567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15</xdr:col>
      <xdr:colOff>92075</xdr:colOff>
      <xdr:row>79</xdr:row>
      <xdr:rowOff>19075</xdr:rowOff>
    </xdr:from>
    <xdr:to>
      <xdr:col>15</xdr:col>
      <xdr:colOff>269875</xdr:colOff>
      <xdr:row>79</xdr:row>
      <xdr:rowOff>19075</xdr:rowOff>
    </xdr:to>
    <xdr:cxnSp macro="">
      <xdr:nvCxnSpPr>
        <xdr:cNvPr id="400" name="直線コネクタ 399"/>
        <xdr:cNvCxnSpPr/>
      </xdr:nvCxnSpPr>
      <xdr:spPr>
        <a:xfrm>
          <a:off x="10388600" y="13563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499</xdr:rowOff>
    </xdr:from>
    <xdr:ext cx="534377" cy="259045"/>
    <xdr:sp macro="" textlink="">
      <xdr:nvSpPr>
        <xdr:cNvPr id="401" name="商工費最大値テキスト"/>
        <xdr:cNvSpPr txBox="1"/>
      </xdr:nvSpPr>
      <xdr:spPr>
        <a:xfrm>
          <a:off x="10528300" y="1200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35,754</a:t>
          </a:r>
          <a:endParaRPr kumimoji="1" lang="ja-JP" altLang="en-US" sz="1000" b="1">
            <a:latin typeface="ＭＳ Ｐゴシック"/>
          </a:endParaRPr>
        </a:p>
      </xdr:txBody>
    </xdr:sp>
    <xdr:clientData/>
  </xdr:oneCellAnchor>
  <xdr:twoCellAnchor>
    <xdr:from>
      <xdr:col>15</xdr:col>
      <xdr:colOff>92075</xdr:colOff>
      <xdr:row>71</xdr:row>
      <xdr:rowOff>53822</xdr:rowOff>
    </xdr:from>
    <xdr:to>
      <xdr:col>15</xdr:col>
      <xdr:colOff>269875</xdr:colOff>
      <xdr:row>71</xdr:row>
      <xdr:rowOff>53822</xdr:rowOff>
    </xdr:to>
    <xdr:cxnSp macro="">
      <xdr:nvCxnSpPr>
        <xdr:cNvPr id="402" name="直線コネクタ 401"/>
        <xdr:cNvCxnSpPr/>
      </xdr:nvCxnSpPr>
      <xdr:spPr>
        <a:xfrm>
          <a:off x="10388600" y="1222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75312</xdr:rowOff>
    </xdr:from>
    <xdr:to>
      <xdr:col>15</xdr:col>
      <xdr:colOff>180975</xdr:colOff>
      <xdr:row>78</xdr:row>
      <xdr:rowOff>110362</xdr:rowOff>
    </xdr:to>
    <xdr:cxnSp macro="">
      <xdr:nvCxnSpPr>
        <xdr:cNvPr id="403" name="直線コネクタ 402"/>
        <xdr:cNvCxnSpPr/>
      </xdr:nvCxnSpPr>
      <xdr:spPr>
        <a:xfrm flipV="1">
          <a:off x="9639300" y="13448412"/>
          <a:ext cx="838200" cy="3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121874</xdr:rowOff>
    </xdr:from>
    <xdr:ext cx="469744" cy="259045"/>
    <xdr:sp macro="" textlink="">
      <xdr:nvSpPr>
        <xdr:cNvPr id="404" name="商工費平均値テキスト"/>
        <xdr:cNvSpPr txBox="1"/>
      </xdr:nvSpPr>
      <xdr:spPr>
        <a:xfrm>
          <a:off x="10528300" y="131520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98997</xdr:rowOff>
    </xdr:from>
    <xdr:to>
      <xdr:col>15</xdr:col>
      <xdr:colOff>231775</xdr:colOff>
      <xdr:row>78</xdr:row>
      <xdr:rowOff>29147</xdr:rowOff>
    </xdr:to>
    <xdr:sp macro="" textlink="">
      <xdr:nvSpPr>
        <xdr:cNvPr id="405" name="フローチャート : 判断 404"/>
        <xdr:cNvSpPr/>
      </xdr:nvSpPr>
      <xdr:spPr>
        <a:xfrm>
          <a:off x="104267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110362</xdr:rowOff>
    </xdr:from>
    <xdr:to>
      <xdr:col>14</xdr:col>
      <xdr:colOff>28575</xdr:colOff>
      <xdr:row>78</xdr:row>
      <xdr:rowOff>164885</xdr:rowOff>
    </xdr:to>
    <xdr:cxnSp macro="">
      <xdr:nvCxnSpPr>
        <xdr:cNvPr id="406" name="直線コネクタ 405"/>
        <xdr:cNvCxnSpPr/>
      </xdr:nvCxnSpPr>
      <xdr:spPr>
        <a:xfrm flipV="1">
          <a:off x="8750300" y="13483462"/>
          <a:ext cx="889000" cy="5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99910</xdr:rowOff>
    </xdr:from>
    <xdr:to>
      <xdr:col>14</xdr:col>
      <xdr:colOff>79375</xdr:colOff>
      <xdr:row>78</xdr:row>
      <xdr:rowOff>30060</xdr:rowOff>
    </xdr:to>
    <xdr:sp macro="" textlink="">
      <xdr:nvSpPr>
        <xdr:cNvPr id="407" name="フローチャート : 判断 406"/>
        <xdr:cNvSpPr/>
      </xdr:nvSpPr>
      <xdr:spPr>
        <a:xfrm>
          <a:off x="9588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46587</xdr:rowOff>
    </xdr:from>
    <xdr:ext cx="469744" cy="259045"/>
    <xdr:sp macro="" textlink="">
      <xdr:nvSpPr>
        <xdr:cNvPr id="408" name="テキスト ボックス 407"/>
        <xdr:cNvSpPr txBox="1"/>
      </xdr:nvSpPr>
      <xdr:spPr>
        <a:xfrm>
          <a:off x="9404427" y="130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163018</xdr:rowOff>
    </xdr:from>
    <xdr:to>
      <xdr:col>12</xdr:col>
      <xdr:colOff>511175</xdr:colOff>
      <xdr:row>78</xdr:row>
      <xdr:rowOff>164885</xdr:rowOff>
    </xdr:to>
    <xdr:cxnSp macro="">
      <xdr:nvCxnSpPr>
        <xdr:cNvPr id="409" name="直線コネクタ 408"/>
        <xdr:cNvCxnSpPr/>
      </xdr:nvCxnSpPr>
      <xdr:spPr>
        <a:xfrm>
          <a:off x="7861300" y="13536118"/>
          <a:ext cx="8890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163843</xdr:rowOff>
    </xdr:from>
    <xdr:to>
      <xdr:col>12</xdr:col>
      <xdr:colOff>561975</xdr:colOff>
      <xdr:row>77</xdr:row>
      <xdr:rowOff>93993</xdr:rowOff>
    </xdr:to>
    <xdr:sp macro="" textlink="">
      <xdr:nvSpPr>
        <xdr:cNvPr id="410" name="フローチャート : 判断 409"/>
        <xdr:cNvSpPr/>
      </xdr:nvSpPr>
      <xdr:spPr>
        <a:xfrm>
          <a:off x="8699500" y="1319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110520</xdr:rowOff>
    </xdr:from>
    <xdr:ext cx="469744" cy="259045"/>
    <xdr:sp macro="" textlink="">
      <xdr:nvSpPr>
        <xdr:cNvPr id="411" name="テキスト ボックス 410"/>
        <xdr:cNvSpPr txBox="1"/>
      </xdr:nvSpPr>
      <xdr:spPr>
        <a:xfrm>
          <a:off x="8515427" y="1296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154026</xdr:rowOff>
    </xdr:from>
    <xdr:to>
      <xdr:col>11</xdr:col>
      <xdr:colOff>307975</xdr:colOff>
      <xdr:row>78</xdr:row>
      <xdr:rowOff>163018</xdr:rowOff>
    </xdr:to>
    <xdr:cxnSp macro="">
      <xdr:nvCxnSpPr>
        <xdr:cNvPr id="412" name="直線コネクタ 411"/>
        <xdr:cNvCxnSpPr/>
      </xdr:nvCxnSpPr>
      <xdr:spPr>
        <a:xfrm>
          <a:off x="6972300" y="13527126"/>
          <a:ext cx="889000" cy="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8013</xdr:rowOff>
    </xdr:from>
    <xdr:to>
      <xdr:col>11</xdr:col>
      <xdr:colOff>358775</xdr:colOff>
      <xdr:row>77</xdr:row>
      <xdr:rowOff>109613</xdr:rowOff>
    </xdr:to>
    <xdr:sp macro="" textlink="">
      <xdr:nvSpPr>
        <xdr:cNvPr id="413" name="フローチャート : 判断 412"/>
        <xdr:cNvSpPr/>
      </xdr:nvSpPr>
      <xdr:spPr>
        <a:xfrm>
          <a:off x="7810500" y="1320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126140</xdr:rowOff>
    </xdr:from>
    <xdr:ext cx="469744" cy="259045"/>
    <xdr:sp macro="" textlink="">
      <xdr:nvSpPr>
        <xdr:cNvPr id="414" name="テキスト ボックス 413"/>
        <xdr:cNvSpPr txBox="1"/>
      </xdr:nvSpPr>
      <xdr:spPr>
        <a:xfrm>
          <a:off x="7626427" y="1298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23749</xdr:rowOff>
    </xdr:from>
    <xdr:to>
      <xdr:col>10</xdr:col>
      <xdr:colOff>155575</xdr:colOff>
      <xdr:row>77</xdr:row>
      <xdr:rowOff>125349</xdr:rowOff>
    </xdr:to>
    <xdr:sp macro="" textlink="">
      <xdr:nvSpPr>
        <xdr:cNvPr id="415" name="フローチャート : 判断 414"/>
        <xdr:cNvSpPr/>
      </xdr:nvSpPr>
      <xdr:spPr>
        <a:xfrm>
          <a:off x="6921500" y="1322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141876</xdr:rowOff>
    </xdr:from>
    <xdr:ext cx="469744" cy="259045"/>
    <xdr:sp macro="" textlink="">
      <xdr:nvSpPr>
        <xdr:cNvPr id="416" name="テキスト ボックス 415"/>
        <xdr:cNvSpPr txBox="1"/>
      </xdr:nvSpPr>
      <xdr:spPr>
        <a:xfrm>
          <a:off x="6737427" y="1300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24512</xdr:rowOff>
    </xdr:from>
    <xdr:to>
      <xdr:col>15</xdr:col>
      <xdr:colOff>231775</xdr:colOff>
      <xdr:row>78</xdr:row>
      <xdr:rowOff>126112</xdr:rowOff>
    </xdr:to>
    <xdr:sp macro="" textlink="">
      <xdr:nvSpPr>
        <xdr:cNvPr id="422" name="円/楕円 421"/>
        <xdr:cNvSpPr/>
      </xdr:nvSpPr>
      <xdr:spPr>
        <a:xfrm>
          <a:off x="10426700" y="1339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110889</xdr:rowOff>
    </xdr:from>
    <xdr:ext cx="469744" cy="259045"/>
    <xdr:sp macro="" textlink="">
      <xdr:nvSpPr>
        <xdr:cNvPr id="423" name="商工費該当値テキスト"/>
        <xdr:cNvSpPr txBox="1"/>
      </xdr:nvSpPr>
      <xdr:spPr>
        <a:xfrm>
          <a:off x="10528300" y="13312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3,690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59562</xdr:rowOff>
    </xdr:from>
    <xdr:to>
      <xdr:col>14</xdr:col>
      <xdr:colOff>79375</xdr:colOff>
      <xdr:row>78</xdr:row>
      <xdr:rowOff>161162</xdr:rowOff>
    </xdr:to>
    <xdr:sp macro="" textlink="">
      <xdr:nvSpPr>
        <xdr:cNvPr id="424" name="円/楕円 423"/>
        <xdr:cNvSpPr/>
      </xdr:nvSpPr>
      <xdr:spPr>
        <a:xfrm>
          <a:off x="9588500" y="1343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152289</xdr:rowOff>
    </xdr:from>
    <xdr:ext cx="469744" cy="259045"/>
    <xdr:sp macro="" textlink="">
      <xdr:nvSpPr>
        <xdr:cNvPr id="425" name="テキスト ボックス 424"/>
        <xdr:cNvSpPr txBox="1"/>
      </xdr:nvSpPr>
      <xdr:spPr>
        <a:xfrm>
          <a:off x="9404427" y="13525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114085</xdr:rowOff>
    </xdr:from>
    <xdr:to>
      <xdr:col>12</xdr:col>
      <xdr:colOff>561975</xdr:colOff>
      <xdr:row>79</xdr:row>
      <xdr:rowOff>44235</xdr:rowOff>
    </xdr:to>
    <xdr:sp macro="" textlink="">
      <xdr:nvSpPr>
        <xdr:cNvPr id="426" name="円/楕円 425"/>
        <xdr:cNvSpPr/>
      </xdr:nvSpPr>
      <xdr:spPr>
        <a:xfrm>
          <a:off x="8699500" y="1348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35362</xdr:rowOff>
    </xdr:from>
    <xdr:ext cx="469744" cy="259045"/>
    <xdr:sp macro="" textlink="">
      <xdr:nvSpPr>
        <xdr:cNvPr id="427" name="テキスト ボックス 426"/>
        <xdr:cNvSpPr txBox="1"/>
      </xdr:nvSpPr>
      <xdr:spPr>
        <a:xfrm>
          <a:off x="8515427" y="13579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1,339</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112218</xdr:rowOff>
    </xdr:from>
    <xdr:to>
      <xdr:col>11</xdr:col>
      <xdr:colOff>358775</xdr:colOff>
      <xdr:row>79</xdr:row>
      <xdr:rowOff>42368</xdr:rowOff>
    </xdr:to>
    <xdr:sp macro="" textlink="">
      <xdr:nvSpPr>
        <xdr:cNvPr id="428" name="円/楕円 427"/>
        <xdr:cNvSpPr/>
      </xdr:nvSpPr>
      <xdr:spPr>
        <a:xfrm>
          <a:off x="7810500" y="1348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33495</xdr:rowOff>
    </xdr:from>
    <xdr:ext cx="469744" cy="259045"/>
    <xdr:sp macro="" textlink="">
      <xdr:nvSpPr>
        <xdr:cNvPr id="429" name="テキスト ボックス 428"/>
        <xdr:cNvSpPr txBox="1"/>
      </xdr:nvSpPr>
      <xdr:spPr>
        <a:xfrm>
          <a:off x="7626427" y="13578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1,388</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103226</xdr:rowOff>
    </xdr:from>
    <xdr:to>
      <xdr:col>10</xdr:col>
      <xdr:colOff>155575</xdr:colOff>
      <xdr:row>79</xdr:row>
      <xdr:rowOff>33376</xdr:rowOff>
    </xdr:to>
    <xdr:sp macro="" textlink="">
      <xdr:nvSpPr>
        <xdr:cNvPr id="430" name="円/楕円 429"/>
        <xdr:cNvSpPr/>
      </xdr:nvSpPr>
      <xdr:spPr>
        <a:xfrm>
          <a:off x="6921500" y="1347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24503</xdr:rowOff>
    </xdr:from>
    <xdr:ext cx="469744" cy="259045"/>
    <xdr:sp macro="" textlink="">
      <xdr:nvSpPr>
        <xdr:cNvPr id="431" name="テキスト ボックス 430"/>
        <xdr:cNvSpPr txBox="1"/>
      </xdr:nvSpPr>
      <xdr:spPr>
        <a:xfrm>
          <a:off x="6737427" y="13569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35,933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5" name="テキスト ボックス 44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7" name="テキスト ボックス 44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9" name="テキスト ボックス 44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140720</xdr:rowOff>
    </xdr:from>
    <xdr:to>
      <xdr:col>15</xdr:col>
      <xdr:colOff>180340</xdr:colOff>
      <xdr:row>98</xdr:row>
      <xdr:rowOff>83387</xdr:rowOff>
    </xdr:to>
    <xdr:cxnSp macro="">
      <xdr:nvCxnSpPr>
        <xdr:cNvPr id="453" name="直線コネクタ 452"/>
        <xdr:cNvCxnSpPr/>
      </xdr:nvCxnSpPr>
      <xdr:spPr>
        <a:xfrm flipV="1">
          <a:off x="10475595" y="15571220"/>
          <a:ext cx="1270" cy="131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87214</xdr:rowOff>
    </xdr:from>
    <xdr:ext cx="534377" cy="259045"/>
    <xdr:sp macro="" textlink="">
      <xdr:nvSpPr>
        <xdr:cNvPr id="454" name="土木費最小値テキスト"/>
        <xdr:cNvSpPr txBox="1"/>
      </xdr:nvSpPr>
      <xdr:spPr>
        <a:xfrm>
          <a:off x="10528300" y="1688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12,317</a:t>
          </a:r>
          <a:endParaRPr kumimoji="1" lang="ja-JP" altLang="en-US" sz="1000" b="1">
            <a:latin typeface="ＭＳ Ｐゴシック"/>
          </a:endParaRPr>
        </a:p>
      </xdr:txBody>
    </xdr:sp>
    <xdr:clientData/>
  </xdr:oneCellAnchor>
  <xdr:twoCellAnchor>
    <xdr:from>
      <xdr:col>15</xdr:col>
      <xdr:colOff>92075</xdr:colOff>
      <xdr:row>98</xdr:row>
      <xdr:rowOff>83387</xdr:rowOff>
    </xdr:from>
    <xdr:to>
      <xdr:col>15</xdr:col>
      <xdr:colOff>269875</xdr:colOff>
      <xdr:row>98</xdr:row>
      <xdr:rowOff>83387</xdr:rowOff>
    </xdr:to>
    <xdr:cxnSp macro="">
      <xdr:nvCxnSpPr>
        <xdr:cNvPr id="455" name="直線コネクタ 454"/>
        <xdr:cNvCxnSpPr/>
      </xdr:nvCxnSpPr>
      <xdr:spPr>
        <a:xfrm>
          <a:off x="10388600" y="1688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87397</xdr:rowOff>
    </xdr:from>
    <xdr:ext cx="599010" cy="259045"/>
    <xdr:sp macro="" textlink="">
      <xdr:nvSpPr>
        <xdr:cNvPr id="456" name="土木費最大値テキスト"/>
        <xdr:cNvSpPr txBox="1"/>
      </xdr:nvSpPr>
      <xdr:spPr>
        <a:xfrm>
          <a:off x="10528300" y="15346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299,777</a:t>
          </a:r>
          <a:endParaRPr kumimoji="1" lang="ja-JP" altLang="en-US" sz="1000" b="1">
            <a:latin typeface="ＭＳ Ｐゴシック"/>
          </a:endParaRPr>
        </a:p>
      </xdr:txBody>
    </xdr:sp>
    <xdr:clientData/>
  </xdr:oneCellAnchor>
  <xdr:twoCellAnchor>
    <xdr:from>
      <xdr:col>15</xdr:col>
      <xdr:colOff>92075</xdr:colOff>
      <xdr:row>90</xdr:row>
      <xdr:rowOff>140720</xdr:rowOff>
    </xdr:from>
    <xdr:to>
      <xdr:col>15</xdr:col>
      <xdr:colOff>269875</xdr:colOff>
      <xdr:row>90</xdr:row>
      <xdr:rowOff>140720</xdr:rowOff>
    </xdr:to>
    <xdr:cxnSp macro="">
      <xdr:nvCxnSpPr>
        <xdr:cNvPr id="457" name="直線コネクタ 456"/>
        <xdr:cNvCxnSpPr/>
      </xdr:nvCxnSpPr>
      <xdr:spPr>
        <a:xfrm>
          <a:off x="10388600" y="15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154417</xdr:rowOff>
    </xdr:from>
    <xdr:to>
      <xdr:col>15</xdr:col>
      <xdr:colOff>180975</xdr:colOff>
      <xdr:row>97</xdr:row>
      <xdr:rowOff>157640</xdr:rowOff>
    </xdr:to>
    <xdr:cxnSp macro="">
      <xdr:nvCxnSpPr>
        <xdr:cNvPr id="458" name="直線コネクタ 457"/>
        <xdr:cNvCxnSpPr/>
      </xdr:nvCxnSpPr>
      <xdr:spPr>
        <a:xfrm flipV="1">
          <a:off x="9639300" y="16785067"/>
          <a:ext cx="838200" cy="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108252</xdr:rowOff>
    </xdr:from>
    <xdr:ext cx="534377" cy="259045"/>
    <xdr:sp macro="" textlink="">
      <xdr:nvSpPr>
        <xdr:cNvPr id="459" name="土木費平均値テキスト"/>
        <xdr:cNvSpPr txBox="1"/>
      </xdr:nvSpPr>
      <xdr:spPr>
        <a:xfrm>
          <a:off x="10528300" y="16567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38,271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85375</xdr:rowOff>
    </xdr:from>
    <xdr:to>
      <xdr:col>15</xdr:col>
      <xdr:colOff>231775</xdr:colOff>
      <xdr:row>98</xdr:row>
      <xdr:rowOff>15525</xdr:rowOff>
    </xdr:to>
    <xdr:sp macro="" textlink="">
      <xdr:nvSpPr>
        <xdr:cNvPr id="460" name="フローチャート : 判断 459"/>
        <xdr:cNvSpPr/>
      </xdr:nvSpPr>
      <xdr:spPr>
        <a:xfrm>
          <a:off x="104267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154088</xdr:rowOff>
    </xdr:from>
    <xdr:to>
      <xdr:col>14</xdr:col>
      <xdr:colOff>28575</xdr:colOff>
      <xdr:row>97</xdr:row>
      <xdr:rowOff>157640</xdr:rowOff>
    </xdr:to>
    <xdr:cxnSp macro="">
      <xdr:nvCxnSpPr>
        <xdr:cNvPr id="461" name="直線コネクタ 460"/>
        <xdr:cNvCxnSpPr/>
      </xdr:nvCxnSpPr>
      <xdr:spPr>
        <a:xfrm>
          <a:off x="8750300" y="16784738"/>
          <a:ext cx="889000" cy="3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71952</xdr:rowOff>
    </xdr:from>
    <xdr:to>
      <xdr:col>14</xdr:col>
      <xdr:colOff>79375</xdr:colOff>
      <xdr:row>98</xdr:row>
      <xdr:rowOff>2102</xdr:rowOff>
    </xdr:to>
    <xdr:sp macro="" textlink="">
      <xdr:nvSpPr>
        <xdr:cNvPr id="462" name="フローチャート : 判断 461"/>
        <xdr:cNvSpPr/>
      </xdr:nvSpPr>
      <xdr:spPr>
        <a:xfrm>
          <a:off x="9588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18629</xdr:rowOff>
    </xdr:from>
    <xdr:ext cx="534377" cy="259045"/>
    <xdr:sp macro="" textlink="">
      <xdr:nvSpPr>
        <xdr:cNvPr id="463" name="テキスト ボックス 462"/>
        <xdr:cNvSpPr txBox="1"/>
      </xdr:nvSpPr>
      <xdr:spPr>
        <a:xfrm>
          <a:off x="9372111" y="164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41,207</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154088</xdr:rowOff>
    </xdr:from>
    <xdr:to>
      <xdr:col>12</xdr:col>
      <xdr:colOff>511175</xdr:colOff>
      <xdr:row>98</xdr:row>
      <xdr:rowOff>15661</xdr:rowOff>
    </xdr:to>
    <xdr:cxnSp macro="">
      <xdr:nvCxnSpPr>
        <xdr:cNvPr id="464" name="直線コネクタ 463"/>
        <xdr:cNvCxnSpPr/>
      </xdr:nvCxnSpPr>
      <xdr:spPr>
        <a:xfrm flipV="1">
          <a:off x="7861300" y="16784738"/>
          <a:ext cx="889000" cy="3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45540</xdr:rowOff>
    </xdr:from>
    <xdr:to>
      <xdr:col>12</xdr:col>
      <xdr:colOff>561975</xdr:colOff>
      <xdr:row>97</xdr:row>
      <xdr:rowOff>147140</xdr:rowOff>
    </xdr:to>
    <xdr:sp macro="" textlink="">
      <xdr:nvSpPr>
        <xdr:cNvPr id="465" name="フローチャート : 判断 464"/>
        <xdr:cNvSpPr/>
      </xdr:nvSpPr>
      <xdr:spPr>
        <a:xfrm>
          <a:off x="8699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163667</xdr:rowOff>
    </xdr:from>
    <xdr:ext cx="534377" cy="259045"/>
    <xdr:sp macro="" textlink="">
      <xdr:nvSpPr>
        <xdr:cNvPr id="466" name="テキスト ボックス 465"/>
        <xdr:cNvSpPr txBox="1"/>
      </xdr:nvSpPr>
      <xdr:spPr>
        <a:xfrm>
          <a:off x="8483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159734</xdr:rowOff>
    </xdr:from>
    <xdr:to>
      <xdr:col>11</xdr:col>
      <xdr:colOff>307975</xdr:colOff>
      <xdr:row>98</xdr:row>
      <xdr:rowOff>15661</xdr:rowOff>
    </xdr:to>
    <xdr:cxnSp macro="">
      <xdr:nvCxnSpPr>
        <xdr:cNvPr id="467" name="直線コネクタ 466"/>
        <xdr:cNvCxnSpPr/>
      </xdr:nvCxnSpPr>
      <xdr:spPr>
        <a:xfrm>
          <a:off x="6972300" y="16790384"/>
          <a:ext cx="889000" cy="27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38457</xdr:rowOff>
    </xdr:from>
    <xdr:to>
      <xdr:col>11</xdr:col>
      <xdr:colOff>358775</xdr:colOff>
      <xdr:row>97</xdr:row>
      <xdr:rowOff>140057</xdr:rowOff>
    </xdr:to>
    <xdr:sp macro="" textlink="">
      <xdr:nvSpPr>
        <xdr:cNvPr id="468" name="フローチャート : 判断 467"/>
        <xdr:cNvSpPr/>
      </xdr:nvSpPr>
      <xdr:spPr>
        <a:xfrm>
          <a:off x="7810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156584</xdr:rowOff>
    </xdr:from>
    <xdr:ext cx="534377" cy="259045"/>
    <xdr:sp macro="" textlink="">
      <xdr:nvSpPr>
        <xdr:cNvPr id="469" name="テキスト ボックス 468"/>
        <xdr:cNvSpPr txBox="1"/>
      </xdr:nvSpPr>
      <xdr:spPr>
        <a:xfrm>
          <a:off x="7594111" y="164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69355</xdr:rowOff>
    </xdr:from>
    <xdr:to>
      <xdr:col>10</xdr:col>
      <xdr:colOff>155575</xdr:colOff>
      <xdr:row>97</xdr:row>
      <xdr:rowOff>170955</xdr:rowOff>
    </xdr:to>
    <xdr:sp macro="" textlink="">
      <xdr:nvSpPr>
        <xdr:cNvPr id="470" name="フローチャート : 判断 469"/>
        <xdr:cNvSpPr/>
      </xdr:nvSpPr>
      <xdr:spPr>
        <a:xfrm>
          <a:off x="6921500" y="167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16032</xdr:rowOff>
    </xdr:from>
    <xdr:ext cx="534377" cy="259045"/>
    <xdr:sp macro="" textlink="">
      <xdr:nvSpPr>
        <xdr:cNvPr id="471" name="テキスト ボックス 470"/>
        <xdr:cNvSpPr txBox="1"/>
      </xdr:nvSpPr>
      <xdr:spPr>
        <a:xfrm>
          <a:off x="6705111" y="1647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103617</xdr:rowOff>
    </xdr:from>
    <xdr:to>
      <xdr:col>15</xdr:col>
      <xdr:colOff>231775</xdr:colOff>
      <xdr:row>98</xdr:row>
      <xdr:rowOff>33767</xdr:rowOff>
    </xdr:to>
    <xdr:sp macro="" textlink="">
      <xdr:nvSpPr>
        <xdr:cNvPr id="477" name="円/楕円 476"/>
        <xdr:cNvSpPr/>
      </xdr:nvSpPr>
      <xdr:spPr>
        <a:xfrm>
          <a:off x="10426700" y="1673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63802</xdr:rowOff>
    </xdr:from>
    <xdr:ext cx="534377" cy="259045"/>
    <xdr:sp macro="" textlink="">
      <xdr:nvSpPr>
        <xdr:cNvPr id="478" name="土木費該当値テキスト"/>
        <xdr:cNvSpPr txBox="1"/>
      </xdr:nvSpPr>
      <xdr:spPr>
        <a:xfrm>
          <a:off x="10528300" y="1669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34,281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106840</xdr:rowOff>
    </xdr:from>
    <xdr:to>
      <xdr:col>14</xdr:col>
      <xdr:colOff>79375</xdr:colOff>
      <xdr:row>98</xdr:row>
      <xdr:rowOff>36990</xdr:rowOff>
    </xdr:to>
    <xdr:sp macro="" textlink="">
      <xdr:nvSpPr>
        <xdr:cNvPr id="479" name="円/楕円 478"/>
        <xdr:cNvSpPr/>
      </xdr:nvSpPr>
      <xdr:spPr>
        <a:xfrm>
          <a:off x="9588500" y="1673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28117</xdr:rowOff>
    </xdr:from>
    <xdr:ext cx="534377" cy="259045"/>
    <xdr:sp macro="" textlink="">
      <xdr:nvSpPr>
        <xdr:cNvPr id="480" name="テキスト ボックス 479"/>
        <xdr:cNvSpPr txBox="1"/>
      </xdr:nvSpPr>
      <xdr:spPr>
        <a:xfrm>
          <a:off x="9372111" y="16830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33,576</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103288</xdr:rowOff>
    </xdr:from>
    <xdr:to>
      <xdr:col>12</xdr:col>
      <xdr:colOff>561975</xdr:colOff>
      <xdr:row>98</xdr:row>
      <xdr:rowOff>33438</xdr:rowOff>
    </xdr:to>
    <xdr:sp macro="" textlink="">
      <xdr:nvSpPr>
        <xdr:cNvPr id="481" name="円/楕円 480"/>
        <xdr:cNvSpPr/>
      </xdr:nvSpPr>
      <xdr:spPr>
        <a:xfrm>
          <a:off x="8699500" y="1673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24565</xdr:rowOff>
    </xdr:from>
    <xdr:ext cx="534377" cy="259045"/>
    <xdr:sp macro="" textlink="">
      <xdr:nvSpPr>
        <xdr:cNvPr id="482" name="テキスト ボックス 481"/>
        <xdr:cNvSpPr txBox="1"/>
      </xdr:nvSpPr>
      <xdr:spPr>
        <a:xfrm>
          <a:off x="8483111" y="16826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34,353</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136311</xdr:rowOff>
    </xdr:from>
    <xdr:to>
      <xdr:col>11</xdr:col>
      <xdr:colOff>358775</xdr:colOff>
      <xdr:row>98</xdr:row>
      <xdr:rowOff>66461</xdr:rowOff>
    </xdr:to>
    <xdr:sp macro="" textlink="">
      <xdr:nvSpPr>
        <xdr:cNvPr id="483" name="円/楕円 482"/>
        <xdr:cNvSpPr/>
      </xdr:nvSpPr>
      <xdr:spPr>
        <a:xfrm>
          <a:off x="7810500" y="1676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57588</xdr:rowOff>
    </xdr:from>
    <xdr:ext cx="534377" cy="259045"/>
    <xdr:sp macro="" textlink="">
      <xdr:nvSpPr>
        <xdr:cNvPr id="484" name="テキスト ボックス 483"/>
        <xdr:cNvSpPr txBox="1"/>
      </xdr:nvSpPr>
      <xdr:spPr>
        <a:xfrm>
          <a:off x="7594111" y="1685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27,130</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108934</xdr:rowOff>
    </xdr:from>
    <xdr:to>
      <xdr:col>10</xdr:col>
      <xdr:colOff>155575</xdr:colOff>
      <xdr:row>98</xdr:row>
      <xdr:rowOff>39084</xdr:rowOff>
    </xdr:to>
    <xdr:sp macro="" textlink="">
      <xdr:nvSpPr>
        <xdr:cNvPr id="485" name="円/楕円 484"/>
        <xdr:cNvSpPr/>
      </xdr:nvSpPr>
      <xdr:spPr>
        <a:xfrm>
          <a:off x="6921500" y="1673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30211</xdr:rowOff>
    </xdr:from>
    <xdr:ext cx="534377" cy="259045"/>
    <xdr:sp macro="" textlink="">
      <xdr:nvSpPr>
        <xdr:cNvPr id="486" name="テキスト ボックス 485"/>
        <xdr:cNvSpPr txBox="1"/>
      </xdr:nvSpPr>
      <xdr:spPr>
        <a:xfrm>
          <a:off x="6705111" y="1683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33,118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12,821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499" name="テキスト ボックス 498"/>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41768</xdr:rowOff>
    </xdr:from>
    <xdr:to>
      <xdr:col>23</xdr:col>
      <xdr:colOff>516889</xdr:colOff>
      <xdr:row>39</xdr:row>
      <xdr:rowOff>31710</xdr:rowOff>
    </xdr:to>
    <xdr:cxnSp macro="">
      <xdr:nvCxnSpPr>
        <xdr:cNvPr id="509" name="直線コネクタ 508"/>
        <xdr:cNvCxnSpPr/>
      </xdr:nvCxnSpPr>
      <xdr:spPr>
        <a:xfrm flipV="1">
          <a:off x="16317595" y="5185268"/>
          <a:ext cx="1269" cy="153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35537</xdr:rowOff>
    </xdr:from>
    <xdr:ext cx="469744" cy="259045"/>
    <xdr:sp macro="" textlink="">
      <xdr:nvSpPr>
        <xdr:cNvPr id="510" name="消防費最小値テキスト"/>
        <xdr:cNvSpPr txBox="1"/>
      </xdr:nvSpPr>
      <xdr:spPr>
        <a:xfrm>
          <a:off x="16370300" y="672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8,612</a:t>
          </a:r>
          <a:endParaRPr kumimoji="1" lang="ja-JP" altLang="en-US" sz="1000" b="1">
            <a:latin typeface="ＭＳ Ｐゴシック"/>
          </a:endParaRPr>
        </a:p>
      </xdr:txBody>
    </xdr:sp>
    <xdr:clientData/>
  </xdr:oneCellAnchor>
  <xdr:twoCellAnchor>
    <xdr:from>
      <xdr:col>23</xdr:col>
      <xdr:colOff>428625</xdr:colOff>
      <xdr:row>39</xdr:row>
      <xdr:rowOff>31710</xdr:rowOff>
    </xdr:from>
    <xdr:to>
      <xdr:col>23</xdr:col>
      <xdr:colOff>606425</xdr:colOff>
      <xdr:row>39</xdr:row>
      <xdr:rowOff>31710</xdr:rowOff>
    </xdr:to>
    <xdr:cxnSp macro="">
      <xdr:nvCxnSpPr>
        <xdr:cNvPr id="511" name="直線コネクタ 510"/>
        <xdr:cNvCxnSpPr/>
      </xdr:nvCxnSpPr>
      <xdr:spPr>
        <a:xfrm>
          <a:off x="16230600" y="671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159895</xdr:rowOff>
    </xdr:from>
    <xdr:ext cx="534377" cy="259045"/>
    <xdr:sp macro="" textlink="">
      <xdr:nvSpPr>
        <xdr:cNvPr id="512" name="消防費最大値テキスト"/>
        <xdr:cNvSpPr txBox="1"/>
      </xdr:nvSpPr>
      <xdr:spPr>
        <a:xfrm>
          <a:off x="16370300" y="496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42,142</a:t>
          </a:r>
          <a:endParaRPr kumimoji="1" lang="ja-JP" altLang="en-US" sz="1000" b="1">
            <a:latin typeface="ＭＳ Ｐゴシック"/>
          </a:endParaRPr>
        </a:p>
      </xdr:txBody>
    </xdr:sp>
    <xdr:clientData/>
  </xdr:oneCellAnchor>
  <xdr:twoCellAnchor>
    <xdr:from>
      <xdr:col>23</xdr:col>
      <xdr:colOff>428625</xdr:colOff>
      <xdr:row>30</xdr:row>
      <xdr:rowOff>41768</xdr:rowOff>
    </xdr:from>
    <xdr:to>
      <xdr:col>23</xdr:col>
      <xdr:colOff>606425</xdr:colOff>
      <xdr:row>30</xdr:row>
      <xdr:rowOff>41768</xdr:rowOff>
    </xdr:to>
    <xdr:cxnSp macro="">
      <xdr:nvCxnSpPr>
        <xdr:cNvPr id="513" name="直線コネクタ 512"/>
        <xdr:cNvCxnSpPr/>
      </xdr:nvCxnSpPr>
      <xdr:spPr>
        <a:xfrm>
          <a:off x="16230600" y="518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164388</xdr:rowOff>
    </xdr:from>
    <xdr:to>
      <xdr:col>23</xdr:col>
      <xdr:colOff>517525</xdr:colOff>
      <xdr:row>38</xdr:row>
      <xdr:rowOff>11775</xdr:rowOff>
    </xdr:to>
    <xdr:cxnSp macro="">
      <xdr:nvCxnSpPr>
        <xdr:cNvPr id="514" name="直線コネクタ 513"/>
        <xdr:cNvCxnSpPr/>
      </xdr:nvCxnSpPr>
      <xdr:spPr>
        <a:xfrm flipV="1">
          <a:off x="15481300" y="6508038"/>
          <a:ext cx="838200" cy="1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78402</xdr:rowOff>
    </xdr:from>
    <xdr:ext cx="534377" cy="259045"/>
    <xdr:sp macro="" textlink="">
      <xdr:nvSpPr>
        <xdr:cNvPr id="515" name="消防費平均値テキスト"/>
        <xdr:cNvSpPr txBox="1"/>
      </xdr:nvSpPr>
      <xdr:spPr>
        <a:xfrm>
          <a:off x="16370300" y="6250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14,480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55525</xdr:rowOff>
    </xdr:from>
    <xdr:to>
      <xdr:col>23</xdr:col>
      <xdr:colOff>568325</xdr:colOff>
      <xdr:row>37</xdr:row>
      <xdr:rowOff>157125</xdr:rowOff>
    </xdr:to>
    <xdr:sp macro="" textlink="">
      <xdr:nvSpPr>
        <xdr:cNvPr id="516" name="フローチャート : 判断 515"/>
        <xdr:cNvSpPr/>
      </xdr:nvSpPr>
      <xdr:spPr>
        <a:xfrm>
          <a:off x="162687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11775</xdr:rowOff>
    </xdr:from>
    <xdr:to>
      <xdr:col>22</xdr:col>
      <xdr:colOff>365125</xdr:colOff>
      <xdr:row>38</xdr:row>
      <xdr:rowOff>15067</xdr:rowOff>
    </xdr:to>
    <xdr:cxnSp macro="">
      <xdr:nvCxnSpPr>
        <xdr:cNvPr id="517" name="直線コネクタ 516"/>
        <xdr:cNvCxnSpPr/>
      </xdr:nvCxnSpPr>
      <xdr:spPr>
        <a:xfrm flipV="1">
          <a:off x="14592300" y="6526875"/>
          <a:ext cx="8890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80487</xdr:rowOff>
    </xdr:from>
    <xdr:to>
      <xdr:col>22</xdr:col>
      <xdr:colOff>415925</xdr:colOff>
      <xdr:row>38</xdr:row>
      <xdr:rowOff>10637</xdr:rowOff>
    </xdr:to>
    <xdr:sp macro="" textlink="">
      <xdr:nvSpPr>
        <xdr:cNvPr id="518" name="フローチャート : 判断 517"/>
        <xdr:cNvSpPr/>
      </xdr:nvSpPr>
      <xdr:spPr>
        <a:xfrm>
          <a:off x="15430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27164</xdr:rowOff>
    </xdr:from>
    <xdr:ext cx="534377" cy="259045"/>
    <xdr:sp macro="" textlink="">
      <xdr:nvSpPr>
        <xdr:cNvPr id="519" name="テキスト ボックス 518"/>
        <xdr:cNvSpPr txBox="1"/>
      </xdr:nvSpPr>
      <xdr:spPr>
        <a:xfrm>
          <a:off x="15214111" y="61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13,934</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170973</xdr:rowOff>
    </xdr:from>
    <xdr:to>
      <xdr:col>21</xdr:col>
      <xdr:colOff>161925</xdr:colOff>
      <xdr:row>38</xdr:row>
      <xdr:rowOff>15067</xdr:rowOff>
    </xdr:to>
    <xdr:cxnSp macro="">
      <xdr:nvCxnSpPr>
        <xdr:cNvPr id="520" name="直線コネクタ 519"/>
        <xdr:cNvCxnSpPr/>
      </xdr:nvCxnSpPr>
      <xdr:spPr>
        <a:xfrm>
          <a:off x="13703300" y="6514623"/>
          <a:ext cx="889000" cy="1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99964</xdr:rowOff>
    </xdr:from>
    <xdr:to>
      <xdr:col>21</xdr:col>
      <xdr:colOff>212725</xdr:colOff>
      <xdr:row>37</xdr:row>
      <xdr:rowOff>30114</xdr:rowOff>
    </xdr:to>
    <xdr:sp macro="" textlink="">
      <xdr:nvSpPr>
        <xdr:cNvPr id="521" name="フローチャート : 判断 520"/>
        <xdr:cNvSpPr/>
      </xdr:nvSpPr>
      <xdr:spPr>
        <a:xfrm>
          <a:off x="14541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46641</xdr:rowOff>
    </xdr:from>
    <xdr:ext cx="534377" cy="259045"/>
    <xdr:sp macro="" textlink="">
      <xdr:nvSpPr>
        <xdr:cNvPr id="522" name="テキスト ボックス 521"/>
        <xdr:cNvSpPr txBox="1"/>
      </xdr:nvSpPr>
      <xdr:spPr>
        <a:xfrm>
          <a:off x="14325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18450</xdr:rowOff>
    </xdr:from>
    <xdr:to>
      <xdr:col>19</xdr:col>
      <xdr:colOff>644525</xdr:colOff>
      <xdr:row>37</xdr:row>
      <xdr:rowOff>170973</xdr:rowOff>
    </xdr:to>
    <xdr:cxnSp macro="">
      <xdr:nvCxnSpPr>
        <xdr:cNvPr id="523" name="直線コネクタ 522"/>
        <xdr:cNvCxnSpPr/>
      </xdr:nvCxnSpPr>
      <xdr:spPr>
        <a:xfrm>
          <a:off x="12814300" y="6362100"/>
          <a:ext cx="889000" cy="152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128357</xdr:rowOff>
    </xdr:from>
    <xdr:to>
      <xdr:col>20</xdr:col>
      <xdr:colOff>9525</xdr:colOff>
      <xdr:row>37</xdr:row>
      <xdr:rowOff>58507</xdr:rowOff>
    </xdr:to>
    <xdr:sp macro="" textlink="">
      <xdr:nvSpPr>
        <xdr:cNvPr id="524" name="フローチャート : 判断 523"/>
        <xdr:cNvSpPr/>
      </xdr:nvSpPr>
      <xdr:spPr>
        <a:xfrm>
          <a:off x="13652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75034</xdr:rowOff>
    </xdr:from>
    <xdr:ext cx="534377" cy="259045"/>
    <xdr:sp macro="" textlink="">
      <xdr:nvSpPr>
        <xdr:cNvPr id="525" name="テキスト ボックス 524"/>
        <xdr:cNvSpPr txBox="1"/>
      </xdr:nvSpPr>
      <xdr:spPr>
        <a:xfrm>
          <a:off x="13436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165024</xdr:rowOff>
    </xdr:from>
    <xdr:to>
      <xdr:col>18</xdr:col>
      <xdr:colOff>492125</xdr:colOff>
      <xdr:row>37</xdr:row>
      <xdr:rowOff>95174</xdr:rowOff>
    </xdr:to>
    <xdr:sp macro="" textlink="">
      <xdr:nvSpPr>
        <xdr:cNvPr id="526" name="フローチャート : 判断 525"/>
        <xdr:cNvSpPr/>
      </xdr:nvSpPr>
      <xdr:spPr>
        <a:xfrm>
          <a:off x="12763500" y="63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86301</xdr:rowOff>
    </xdr:from>
    <xdr:ext cx="534377" cy="259045"/>
    <xdr:sp macro="" textlink="">
      <xdr:nvSpPr>
        <xdr:cNvPr id="527" name="テキスト ボックス 526"/>
        <xdr:cNvSpPr txBox="1"/>
      </xdr:nvSpPr>
      <xdr:spPr>
        <a:xfrm>
          <a:off x="12547111" y="642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113589</xdr:rowOff>
    </xdr:from>
    <xdr:to>
      <xdr:col>23</xdr:col>
      <xdr:colOff>568325</xdr:colOff>
      <xdr:row>38</xdr:row>
      <xdr:rowOff>43738</xdr:rowOff>
    </xdr:to>
    <xdr:sp macro="" textlink="">
      <xdr:nvSpPr>
        <xdr:cNvPr id="533" name="円/楕円 532"/>
        <xdr:cNvSpPr/>
      </xdr:nvSpPr>
      <xdr:spPr>
        <a:xfrm>
          <a:off x="16268700" y="64572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92016</xdr:rowOff>
    </xdr:from>
    <xdr:ext cx="534377" cy="259045"/>
    <xdr:sp macro="" textlink="">
      <xdr:nvSpPr>
        <xdr:cNvPr id="534" name="消防費該当値テキスト"/>
        <xdr:cNvSpPr txBox="1"/>
      </xdr:nvSpPr>
      <xdr:spPr>
        <a:xfrm>
          <a:off x="16370300" y="643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13,210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132425</xdr:rowOff>
    </xdr:from>
    <xdr:to>
      <xdr:col>22</xdr:col>
      <xdr:colOff>415925</xdr:colOff>
      <xdr:row>38</xdr:row>
      <xdr:rowOff>62575</xdr:rowOff>
    </xdr:to>
    <xdr:sp macro="" textlink="">
      <xdr:nvSpPr>
        <xdr:cNvPr id="535" name="円/楕円 534"/>
        <xdr:cNvSpPr/>
      </xdr:nvSpPr>
      <xdr:spPr>
        <a:xfrm>
          <a:off x="15430500" y="647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53702</xdr:rowOff>
    </xdr:from>
    <xdr:ext cx="534377" cy="259045"/>
    <xdr:sp macro="" textlink="">
      <xdr:nvSpPr>
        <xdr:cNvPr id="536" name="テキスト ボックス 535"/>
        <xdr:cNvSpPr txBox="1"/>
      </xdr:nvSpPr>
      <xdr:spPr>
        <a:xfrm>
          <a:off x="15214111" y="656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12,798</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135717</xdr:rowOff>
    </xdr:from>
    <xdr:to>
      <xdr:col>21</xdr:col>
      <xdr:colOff>212725</xdr:colOff>
      <xdr:row>38</xdr:row>
      <xdr:rowOff>65867</xdr:rowOff>
    </xdr:to>
    <xdr:sp macro="" textlink="">
      <xdr:nvSpPr>
        <xdr:cNvPr id="537" name="円/楕円 536"/>
        <xdr:cNvSpPr/>
      </xdr:nvSpPr>
      <xdr:spPr>
        <a:xfrm>
          <a:off x="14541500" y="647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56994</xdr:rowOff>
    </xdr:from>
    <xdr:ext cx="534377" cy="259045"/>
    <xdr:sp macro="" textlink="">
      <xdr:nvSpPr>
        <xdr:cNvPr id="538" name="テキスト ボックス 537"/>
        <xdr:cNvSpPr txBox="1"/>
      </xdr:nvSpPr>
      <xdr:spPr>
        <a:xfrm>
          <a:off x="14325111" y="657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12,726</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120173</xdr:rowOff>
    </xdr:from>
    <xdr:to>
      <xdr:col>20</xdr:col>
      <xdr:colOff>9525</xdr:colOff>
      <xdr:row>38</xdr:row>
      <xdr:rowOff>50323</xdr:rowOff>
    </xdr:to>
    <xdr:sp macro="" textlink="">
      <xdr:nvSpPr>
        <xdr:cNvPr id="539" name="円/楕円 538"/>
        <xdr:cNvSpPr/>
      </xdr:nvSpPr>
      <xdr:spPr>
        <a:xfrm>
          <a:off x="13652500" y="646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41450</xdr:rowOff>
    </xdr:from>
    <xdr:ext cx="534377" cy="259045"/>
    <xdr:sp macro="" textlink="">
      <xdr:nvSpPr>
        <xdr:cNvPr id="540" name="テキスト ボックス 539"/>
        <xdr:cNvSpPr txBox="1"/>
      </xdr:nvSpPr>
      <xdr:spPr>
        <a:xfrm>
          <a:off x="13436111" y="655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13,066</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139100</xdr:rowOff>
    </xdr:from>
    <xdr:to>
      <xdr:col>18</xdr:col>
      <xdr:colOff>492125</xdr:colOff>
      <xdr:row>37</xdr:row>
      <xdr:rowOff>69250</xdr:rowOff>
    </xdr:to>
    <xdr:sp macro="" textlink="">
      <xdr:nvSpPr>
        <xdr:cNvPr id="541" name="円/楕円 540"/>
        <xdr:cNvSpPr/>
      </xdr:nvSpPr>
      <xdr:spPr>
        <a:xfrm>
          <a:off x="12763500" y="631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85777</xdr:rowOff>
    </xdr:from>
    <xdr:ext cx="534377" cy="259045"/>
    <xdr:sp macro="" textlink="">
      <xdr:nvSpPr>
        <xdr:cNvPr id="542" name="テキスト ボックス 541"/>
        <xdr:cNvSpPr txBox="1"/>
      </xdr:nvSpPr>
      <xdr:spPr>
        <a:xfrm>
          <a:off x="12547111" y="608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16,402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54" name="直線コネクタ 55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55" name="テキスト ボックス 55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6" name="直線コネクタ 55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57" name="テキスト ボックス 55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58" name="直線コネクタ 55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59" name="テキスト ボックス 55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0" name="直線コネクタ 55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1" name="テキスト ボックス 56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2" name="直線コネクタ 56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3" name="テキスト ボックス 56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4" name="直線コネクタ 56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5" name="テキスト ボックス 56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97670</xdr:rowOff>
    </xdr:from>
    <xdr:to>
      <xdr:col>23</xdr:col>
      <xdr:colOff>516889</xdr:colOff>
      <xdr:row>59</xdr:row>
      <xdr:rowOff>70581</xdr:rowOff>
    </xdr:to>
    <xdr:cxnSp macro="">
      <xdr:nvCxnSpPr>
        <xdr:cNvPr id="569" name="直線コネクタ 568"/>
        <xdr:cNvCxnSpPr/>
      </xdr:nvCxnSpPr>
      <xdr:spPr>
        <a:xfrm flipV="1">
          <a:off x="16317595" y="8670170"/>
          <a:ext cx="1269" cy="1515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74408</xdr:rowOff>
    </xdr:from>
    <xdr:ext cx="534377" cy="259045"/>
    <xdr:sp macro="" textlink="">
      <xdr:nvSpPr>
        <xdr:cNvPr id="570" name="教育費最小値テキスト"/>
        <xdr:cNvSpPr txBox="1"/>
      </xdr:nvSpPr>
      <xdr:spPr>
        <a:xfrm>
          <a:off x="16370300" y="1018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21,733</a:t>
          </a:r>
          <a:endParaRPr kumimoji="1" lang="ja-JP" altLang="en-US" sz="1000" b="1">
            <a:latin typeface="ＭＳ Ｐゴシック"/>
          </a:endParaRPr>
        </a:p>
      </xdr:txBody>
    </xdr:sp>
    <xdr:clientData/>
  </xdr:oneCellAnchor>
  <xdr:twoCellAnchor>
    <xdr:from>
      <xdr:col>23</xdr:col>
      <xdr:colOff>428625</xdr:colOff>
      <xdr:row>59</xdr:row>
      <xdr:rowOff>70581</xdr:rowOff>
    </xdr:from>
    <xdr:to>
      <xdr:col>23</xdr:col>
      <xdr:colOff>606425</xdr:colOff>
      <xdr:row>59</xdr:row>
      <xdr:rowOff>70581</xdr:rowOff>
    </xdr:to>
    <xdr:cxnSp macro="">
      <xdr:nvCxnSpPr>
        <xdr:cNvPr id="571" name="直線コネクタ 570"/>
        <xdr:cNvCxnSpPr/>
      </xdr:nvCxnSpPr>
      <xdr:spPr>
        <a:xfrm>
          <a:off x="16230600" y="1018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44347</xdr:rowOff>
    </xdr:from>
    <xdr:ext cx="599010" cy="259045"/>
    <xdr:sp macro="" textlink="">
      <xdr:nvSpPr>
        <xdr:cNvPr id="572" name="教育費最大値テキスト"/>
        <xdr:cNvSpPr txBox="1"/>
      </xdr:nvSpPr>
      <xdr:spPr>
        <a:xfrm>
          <a:off x="16370300" y="844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114,574</a:t>
          </a:r>
          <a:endParaRPr kumimoji="1" lang="ja-JP" altLang="en-US" sz="1000" b="1">
            <a:latin typeface="ＭＳ Ｐゴシック"/>
          </a:endParaRPr>
        </a:p>
      </xdr:txBody>
    </xdr:sp>
    <xdr:clientData/>
  </xdr:oneCellAnchor>
  <xdr:twoCellAnchor>
    <xdr:from>
      <xdr:col>23</xdr:col>
      <xdr:colOff>428625</xdr:colOff>
      <xdr:row>50</xdr:row>
      <xdr:rowOff>97670</xdr:rowOff>
    </xdr:from>
    <xdr:to>
      <xdr:col>23</xdr:col>
      <xdr:colOff>606425</xdr:colOff>
      <xdr:row>50</xdr:row>
      <xdr:rowOff>97670</xdr:rowOff>
    </xdr:to>
    <xdr:cxnSp macro="">
      <xdr:nvCxnSpPr>
        <xdr:cNvPr id="573" name="直線コネクタ 572"/>
        <xdr:cNvCxnSpPr/>
      </xdr:nvCxnSpPr>
      <xdr:spPr>
        <a:xfrm>
          <a:off x="16230600" y="867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74223</xdr:rowOff>
    </xdr:from>
    <xdr:to>
      <xdr:col>23</xdr:col>
      <xdr:colOff>517525</xdr:colOff>
      <xdr:row>58</xdr:row>
      <xdr:rowOff>162592</xdr:rowOff>
    </xdr:to>
    <xdr:cxnSp macro="">
      <xdr:nvCxnSpPr>
        <xdr:cNvPr id="574" name="直線コネクタ 573"/>
        <xdr:cNvCxnSpPr/>
      </xdr:nvCxnSpPr>
      <xdr:spPr>
        <a:xfrm flipV="1">
          <a:off x="15481300" y="10018323"/>
          <a:ext cx="838200" cy="8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72458</xdr:rowOff>
    </xdr:from>
    <xdr:ext cx="534377" cy="259045"/>
    <xdr:sp macro="" textlink="">
      <xdr:nvSpPr>
        <xdr:cNvPr id="575" name="教育費平均値テキスト"/>
        <xdr:cNvSpPr txBox="1"/>
      </xdr:nvSpPr>
      <xdr:spPr>
        <a:xfrm>
          <a:off x="16370300" y="9673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40,908</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49581</xdr:rowOff>
    </xdr:from>
    <xdr:to>
      <xdr:col>23</xdr:col>
      <xdr:colOff>568325</xdr:colOff>
      <xdr:row>57</xdr:row>
      <xdr:rowOff>151181</xdr:rowOff>
    </xdr:to>
    <xdr:sp macro="" textlink="">
      <xdr:nvSpPr>
        <xdr:cNvPr id="576" name="フローチャート : 判断 575"/>
        <xdr:cNvSpPr/>
      </xdr:nvSpPr>
      <xdr:spPr>
        <a:xfrm>
          <a:off x="16268700" y="9822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125870</xdr:rowOff>
    </xdr:from>
    <xdr:to>
      <xdr:col>22</xdr:col>
      <xdr:colOff>365125</xdr:colOff>
      <xdr:row>58</xdr:row>
      <xdr:rowOff>162592</xdr:rowOff>
    </xdr:to>
    <xdr:cxnSp macro="">
      <xdr:nvCxnSpPr>
        <xdr:cNvPr id="577" name="直線コネクタ 576"/>
        <xdr:cNvCxnSpPr/>
      </xdr:nvCxnSpPr>
      <xdr:spPr>
        <a:xfrm>
          <a:off x="14592300" y="10069970"/>
          <a:ext cx="889000" cy="36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33334</xdr:rowOff>
    </xdr:from>
    <xdr:to>
      <xdr:col>22</xdr:col>
      <xdr:colOff>415925</xdr:colOff>
      <xdr:row>57</xdr:row>
      <xdr:rowOff>134934</xdr:rowOff>
    </xdr:to>
    <xdr:sp macro="" textlink="">
      <xdr:nvSpPr>
        <xdr:cNvPr id="578" name="フローチャート : 判断 577"/>
        <xdr:cNvSpPr/>
      </xdr:nvSpPr>
      <xdr:spPr>
        <a:xfrm>
          <a:off x="15430500" y="980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151461</xdr:rowOff>
    </xdr:from>
    <xdr:ext cx="534377" cy="259045"/>
    <xdr:sp macro="" textlink="">
      <xdr:nvSpPr>
        <xdr:cNvPr id="579" name="テキスト ボックス 578"/>
        <xdr:cNvSpPr txBox="1"/>
      </xdr:nvSpPr>
      <xdr:spPr>
        <a:xfrm>
          <a:off x="15214111" y="958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41,903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124351</xdr:rowOff>
    </xdr:from>
    <xdr:to>
      <xdr:col>21</xdr:col>
      <xdr:colOff>161925</xdr:colOff>
      <xdr:row>58</xdr:row>
      <xdr:rowOff>125870</xdr:rowOff>
    </xdr:to>
    <xdr:cxnSp macro="">
      <xdr:nvCxnSpPr>
        <xdr:cNvPr id="580" name="直線コネクタ 579"/>
        <xdr:cNvCxnSpPr/>
      </xdr:nvCxnSpPr>
      <xdr:spPr>
        <a:xfrm>
          <a:off x="13703300" y="10068451"/>
          <a:ext cx="889000" cy="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130163</xdr:rowOff>
    </xdr:from>
    <xdr:to>
      <xdr:col>21</xdr:col>
      <xdr:colOff>212725</xdr:colOff>
      <xdr:row>57</xdr:row>
      <xdr:rowOff>60313</xdr:rowOff>
    </xdr:to>
    <xdr:sp macro="" textlink="">
      <xdr:nvSpPr>
        <xdr:cNvPr id="581" name="フローチャート : 判断 580"/>
        <xdr:cNvSpPr/>
      </xdr:nvSpPr>
      <xdr:spPr>
        <a:xfrm>
          <a:off x="14541500" y="973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76840</xdr:rowOff>
    </xdr:from>
    <xdr:ext cx="534377" cy="259045"/>
    <xdr:sp macro="" textlink="">
      <xdr:nvSpPr>
        <xdr:cNvPr id="582" name="テキスト ボックス 581"/>
        <xdr:cNvSpPr txBox="1"/>
      </xdr:nvSpPr>
      <xdr:spPr>
        <a:xfrm>
          <a:off x="14325111" y="950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113133</xdr:rowOff>
    </xdr:from>
    <xdr:to>
      <xdr:col>19</xdr:col>
      <xdr:colOff>644525</xdr:colOff>
      <xdr:row>58</xdr:row>
      <xdr:rowOff>124351</xdr:rowOff>
    </xdr:to>
    <xdr:cxnSp macro="">
      <xdr:nvCxnSpPr>
        <xdr:cNvPr id="583" name="直線コネクタ 582"/>
        <xdr:cNvCxnSpPr/>
      </xdr:nvCxnSpPr>
      <xdr:spPr>
        <a:xfrm>
          <a:off x="12814300" y="10057233"/>
          <a:ext cx="889000" cy="1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137298</xdr:rowOff>
    </xdr:from>
    <xdr:to>
      <xdr:col>20</xdr:col>
      <xdr:colOff>9525</xdr:colOff>
      <xdr:row>57</xdr:row>
      <xdr:rowOff>67448</xdr:rowOff>
    </xdr:to>
    <xdr:sp macro="" textlink="">
      <xdr:nvSpPr>
        <xdr:cNvPr id="584" name="フローチャート : 判断 583"/>
        <xdr:cNvSpPr/>
      </xdr:nvSpPr>
      <xdr:spPr>
        <a:xfrm>
          <a:off x="13652500" y="973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83975</xdr:rowOff>
    </xdr:from>
    <xdr:ext cx="534377" cy="259045"/>
    <xdr:sp macro="" textlink="">
      <xdr:nvSpPr>
        <xdr:cNvPr id="585" name="テキスト ボックス 584"/>
        <xdr:cNvSpPr txBox="1"/>
      </xdr:nvSpPr>
      <xdr:spPr>
        <a:xfrm>
          <a:off x="13436111" y="951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158313</xdr:rowOff>
    </xdr:from>
    <xdr:to>
      <xdr:col>18</xdr:col>
      <xdr:colOff>492125</xdr:colOff>
      <xdr:row>57</xdr:row>
      <xdr:rowOff>88463</xdr:rowOff>
    </xdr:to>
    <xdr:sp macro="" textlink="">
      <xdr:nvSpPr>
        <xdr:cNvPr id="586" name="フローチャート : 判断 585"/>
        <xdr:cNvSpPr/>
      </xdr:nvSpPr>
      <xdr:spPr>
        <a:xfrm>
          <a:off x="12763500" y="975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104990</xdr:rowOff>
    </xdr:from>
    <xdr:ext cx="534377" cy="259045"/>
    <xdr:sp macro="" textlink="">
      <xdr:nvSpPr>
        <xdr:cNvPr id="587" name="テキスト ボックス 586"/>
        <xdr:cNvSpPr txBox="1"/>
      </xdr:nvSpPr>
      <xdr:spPr>
        <a:xfrm>
          <a:off x="12547111" y="9534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23423</xdr:rowOff>
    </xdr:from>
    <xdr:to>
      <xdr:col>23</xdr:col>
      <xdr:colOff>568325</xdr:colOff>
      <xdr:row>58</xdr:row>
      <xdr:rowOff>125023</xdr:rowOff>
    </xdr:to>
    <xdr:sp macro="" textlink="">
      <xdr:nvSpPr>
        <xdr:cNvPr id="593" name="円/楕円 592"/>
        <xdr:cNvSpPr/>
      </xdr:nvSpPr>
      <xdr:spPr>
        <a:xfrm>
          <a:off x="16268700" y="996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1850</xdr:rowOff>
    </xdr:from>
    <xdr:ext cx="534377" cy="259045"/>
    <xdr:sp macro="" textlink="">
      <xdr:nvSpPr>
        <xdr:cNvPr id="594" name="教育費該当値テキスト"/>
        <xdr:cNvSpPr txBox="1"/>
      </xdr:nvSpPr>
      <xdr:spPr>
        <a:xfrm>
          <a:off x="16370300" y="994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32,010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111792</xdr:rowOff>
    </xdr:from>
    <xdr:to>
      <xdr:col>22</xdr:col>
      <xdr:colOff>415925</xdr:colOff>
      <xdr:row>59</xdr:row>
      <xdr:rowOff>41942</xdr:rowOff>
    </xdr:to>
    <xdr:sp macro="" textlink="">
      <xdr:nvSpPr>
        <xdr:cNvPr id="595" name="円/楕円 594"/>
        <xdr:cNvSpPr/>
      </xdr:nvSpPr>
      <xdr:spPr>
        <a:xfrm>
          <a:off x="15430500" y="1005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33069</xdr:rowOff>
    </xdr:from>
    <xdr:ext cx="534377" cy="259045"/>
    <xdr:sp macro="" textlink="">
      <xdr:nvSpPr>
        <xdr:cNvPr id="596" name="テキスト ボックス 595"/>
        <xdr:cNvSpPr txBox="1"/>
      </xdr:nvSpPr>
      <xdr:spPr>
        <a:xfrm>
          <a:off x="15214111" y="10148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26,598</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75070</xdr:rowOff>
    </xdr:from>
    <xdr:to>
      <xdr:col>21</xdr:col>
      <xdr:colOff>212725</xdr:colOff>
      <xdr:row>59</xdr:row>
      <xdr:rowOff>5220</xdr:rowOff>
    </xdr:to>
    <xdr:sp macro="" textlink="">
      <xdr:nvSpPr>
        <xdr:cNvPr id="597" name="円/楕円 596"/>
        <xdr:cNvSpPr/>
      </xdr:nvSpPr>
      <xdr:spPr>
        <a:xfrm>
          <a:off x="14541500" y="1001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167797</xdr:rowOff>
    </xdr:from>
    <xdr:ext cx="534377" cy="259045"/>
    <xdr:sp macro="" textlink="">
      <xdr:nvSpPr>
        <xdr:cNvPr id="598" name="テキスト ボックス 597"/>
        <xdr:cNvSpPr txBox="1"/>
      </xdr:nvSpPr>
      <xdr:spPr>
        <a:xfrm>
          <a:off x="14325111" y="1011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28,847</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73551</xdr:rowOff>
    </xdr:from>
    <xdr:to>
      <xdr:col>20</xdr:col>
      <xdr:colOff>9525</xdr:colOff>
      <xdr:row>59</xdr:row>
      <xdr:rowOff>3701</xdr:rowOff>
    </xdr:to>
    <xdr:sp macro="" textlink="">
      <xdr:nvSpPr>
        <xdr:cNvPr id="599" name="円/楕円 598"/>
        <xdr:cNvSpPr/>
      </xdr:nvSpPr>
      <xdr:spPr>
        <a:xfrm>
          <a:off x="13652500" y="1001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166278</xdr:rowOff>
    </xdr:from>
    <xdr:ext cx="534377" cy="259045"/>
    <xdr:sp macro="" textlink="">
      <xdr:nvSpPr>
        <xdr:cNvPr id="600" name="テキスト ボックス 599"/>
        <xdr:cNvSpPr txBox="1"/>
      </xdr:nvSpPr>
      <xdr:spPr>
        <a:xfrm>
          <a:off x="13436111" y="1011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28,940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62333</xdr:rowOff>
    </xdr:from>
    <xdr:to>
      <xdr:col>18</xdr:col>
      <xdr:colOff>492125</xdr:colOff>
      <xdr:row>58</xdr:row>
      <xdr:rowOff>163933</xdr:rowOff>
    </xdr:to>
    <xdr:sp macro="" textlink="">
      <xdr:nvSpPr>
        <xdr:cNvPr id="601" name="円/楕円 600"/>
        <xdr:cNvSpPr/>
      </xdr:nvSpPr>
      <xdr:spPr>
        <a:xfrm>
          <a:off x="12763500" y="1000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155060</xdr:rowOff>
    </xdr:from>
    <xdr:ext cx="534377" cy="259045"/>
    <xdr:sp macro="" textlink="">
      <xdr:nvSpPr>
        <xdr:cNvPr id="602" name="テキスト ボックス 601"/>
        <xdr:cNvSpPr txBox="1"/>
      </xdr:nvSpPr>
      <xdr:spPr>
        <a:xfrm>
          <a:off x="12547111" y="10099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29,627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6" name="テキスト ボックス 61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18" name="テキスト ボックス 61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0" name="テキスト ボックス 61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2" name="テキスト ボックス 62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55621</xdr:rowOff>
    </xdr:from>
    <xdr:to>
      <xdr:col>23</xdr:col>
      <xdr:colOff>516889</xdr:colOff>
      <xdr:row>78</xdr:row>
      <xdr:rowOff>139700</xdr:rowOff>
    </xdr:to>
    <xdr:cxnSp macro="">
      <xdr:nvCxnSpPr>
        <xdr:cNvPr id="624" name="直線コネクタ 623"/>
        <xdr:cNvCxnSpPr/>
      </xdr:nvCxnSpPr>
      <xdr:spPr>
        <a:xfrm flipV="1">
          <a:off x="16317595" y="12228571"/>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3446</xdr:rowOff>
    </xdr:from>
    <xdr:ext cx="249299" cy="259045"/>
    <xdr:sp macro="" textlink="">
      <xdr:nvSpPr>
        <xdr:cNvPr id="625" name="災害復旧費最小値テキスト"/>
        <xdr:cNvSpPr txBox="1"/>
      </xdr:nvSpPr>
      <xdr:spPr>
        <a:xfrm>
          <a:off x="16370300" y="13547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2298</xdr:rowOff>
    </xdr:from>
    <xdr:ext cx="534377" cy="259045"/>
    <xdr:sp macro="" textlink="">
      <xdr:nvSpPr>
        <xdr:cNvPr id="627" name="災害復旧費最大値テキスト"/>
        <xdr:cNvSpPr txBox="1"/>
      </xdr:nvSpPr>
      <xdr:spPr>
        <a:xfrm>
          <a:off x="16370300" y="1200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28,089</a:t>
          </a:r>
          <a:endParaRPr kumimoji="1" lang="ja-JP" altLang="en-US" sz="1000" b="1">
            <a:latin typeface="ＭＳ Ｐゴシック"/>
          </a:endParaRPr>
        </a:p>
      </xdr:txBody>
    </xdr:sp>
    <xdr:clientData/>
  </xdr:oneCellAnchor>
  <xdr:twoCellAnchor>
    <xdr:from>
      <xdr:col>23</xdr:col>
      <xdr:colOff>428625</xdr:colOff>
      <xdr:row>71</xdr:row>
      <xdr:rowOff>55621</xdr:rowOff>
    </xdr:from>
    <xdr:to>
      <xdr:col>23</xdr:col>
      <xdr:colOff>606425</xdr:colOff>
      <xdr:row>71</xdr:row>
      <xdr:rowOff>55621</xdr:rowOff>
    </xdr:to>
    <xdr:cxnSp macro="">
      <xdr:nvCxnSpPr>
        <xdr:cNvPr id="628" name="直線コネクタ 627"/>
        <xdr:cNvCxnSpPr/>
      </xdr:nvCxnSpPr>
      <xdr:spPr>
        <a:xfrm>
          <a:off x="16230600" y="1222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139700</xdr:rowOff>
    </xdr:from>
    <xdr:to>
      <xdr:col>23</xdr:col>
      <xdr:colOff>517525</xdr:colOff>
      <xdr:row>78</xdr:row>
      <xdr:rowOff>139700</xdr:rowOff>
    </xdr:to>
    <xdr:cxnSp macro="">
      <xdr:nvCxnSpPr>
        <xdr:cNvPr id="629" name="直線コネクタ 628"/>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92346</xdr:rowOff>
    </xdr:from>
    <xdr:ext cx="378565" cy="259045"/>
    <xdr:sp macro="" textlink="">
      <xdr:nvSpPr>
        <xdr:cNvPr id="630" name="災害復旧費平均値テキスト"/>
        <xdr:cNvSpPr txBox="1"/>
      </xdr:nvSpPr>
      <xdr:spPr>
        <a:xfrm>
          <a:off x="16370300" y="13293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69469</xdr:rowOff>
    </xdr:from>
    <xdr:to>
      <xdr:col>23</xdr:col>
      <xdr:colOff>568325</xdr:colOff>
      <xdr:row>78</xdr:row>
      <xdr:rowOff>171069</xdr:rowOff>
    </xdr:to>
    <xdr:sp macro="" textlink="">
      <xdr:nvSpPr>
        <xdr:cNvPr id="631" name="フローチャート : 判断 630"/>
        <xdr:cNvSpPr/>
      </xdr:nvSpPr>
      <xdr:spPr>
        <a:xfrm>
          <a:off x="16268700" y="1344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139700</xdr:rowOff>
    </xdr:from>
    <xdr:to>
      <xdr:col>22</xdr:col>
      <xdr:colOff>365125</xdr:colOff>
      <xdr:row>78</xdr:row>
      <xdr:rowOff>139700</xdr:rowOff>
    </xdr:to>
    <xdr:cxnSp macro="">
      <xdr:nvCxnSpPr>
        <xdr:cNvPr id="632" name="直線コネクタ 631"/>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68098</xdr:rowOff>
    </xdr:from>
    <xdr:to>
      <xdr:col>22</xdr:col>
      <xdr:colOff>415925</xdr:colOff>
      <xdr:row>78</xdr:row>
      <xdr:rowOff>169698</xdr:rowOff>
    </xdr:to>
    <xdr:sp macro="" textlink="">
      <xdr:nvSpPr>
        <xdr:cNvPr id="633" name="フローチャート : 判断 632"/>
        <xdr:cNvSpPr/>
      </xdr:nvSpPr>
      <xdr:spPr>
        <a:xfrm>
          <a:off x="15430500" y="1344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14775</xdr:rowOff>
    </xdr:from>
    <xdr:ext cx="378565" cy="259045"/>
    <xdr:sp macro="" textlink="">
      <xdr:nvSpPr>
        <xdr:cNvPr id="634" name="テキスト ボックス 633"/>
        <xdr:cNvSpPr txBox="1"/>
      </xdr:nvSpPr>
      <xdr:spPr>
        <a:xfrm>
          <a:off x="15292017" y="13216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139700</xdr:rowOff>
    </xdr:from>
    <xdr:to>
      <xdr:col>21</xdr:col>
      <xdr:colOff>161925</xdr:colOff>
      <xdr:row>78</xdr:row>
      <xdr:rowOff>139700</xdr:rowOff>
    </xdr:to>
    <xdr:cxnSp macro="">
      <xdr:nvCxnSpPr>
        <xdr:cNvPr id="635" name="直線コネクタ 634"/>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82271</xdr:rowOff>
    </xdr:from>
    <xdr:to>
      <xdr:col>21</xdr:col>
      <xdr:colOff>212725</xdr:colOff>
      <xdr:row>78</xdr:row>
      <xdr:rowOff>12421</xdr:rowOff>
    </xdr:to>
    <xdr:sp macro="" textlink="">
      <xdr:nvSpPr>
        <xdr:cNvPr id="636" name="フローチャート : 判断 635"/>
        <xdr:cNvSpPr/>
      </xdr:nvSpPr>
      <xdr:spPr>
        <a:xfrm>
          <a:off x="14541500" y="1328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28948</xdr:rowOff>
    </xdr:from>
    <xdr:ext cx="469744" cy="259045"/>
    <xdr:sp macro="" textlink="">
      <xdr:nvSpPr>
        <xdr:cNvPr id="637" name="テキスト ボックス 636"/>
        <xdr:cNvSpPr txBox="1"/>
      </xdr:nvSpPr>
      <xdr:spPr>
        <a:xfrm>
          <a:off x="14357427" y="13059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139700</xdr:rowOff>
    </xdr:from>
    <xdr:to>
      <xdr:col>19</xdr:col>
      <xdr:colOff>644525</xdr:colOff>
      <xdr:row>78</xdr:row>
      <xdr:rowOff>139700</xdr:rowOff>
    </xdr:to>
    <xdr:cxnSp macro="">
      <xdr:nvCxnSpPr>
        <xdr:cNvPr id="638" name="直線コネクタ 637"/>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69149</xdr:rowOff>
    </xdr:from>
    <xdr:to>
      <xdr:col>20</xdr:col>
      <xdr:colOff>9525</xdr:colOff>
      <xdr:row>77</xdr:row>
      <xdr:rowOff>170749</xdr:rowOff>
    </xdr:to>
    <xdr:sp macro="" textlink="">
      <xdr:nvSpPr>
        <xdr:cNvPr id="639" name="フローチャート : 判断 638"/>
        <xdr:cNvSpPr/>
      </xdr:nvSpPr>
      <xdr:spPr>
        <a:xfrm>
          <a:off x="13652500" y="1327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15826</xdr:rowOff>
    </xdr:from>
    <xdr:ext cx="469744" cy="259045"/>
    <xdr:sp macro="" textlink="">
      <xdr:nvSpPr>
        <xdr:cNvPr id="640" name="テキスト ボックス 639"/>
        <xdr:cNvSpPr txBox="1"/>
      </xdr:nvSpPr>
      <xdr:spPr>
        <a:xfrm>
          <a:off x="13468427" y="1304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40253</xdr:rowOff>
    </xdr:from>
    <xdr:to>
      <xdr:col>18</xdr:col>
      <xdr:colOff>492125</xdr:colOff>
      <xdr:row>77</xdr:row>
      <xdr:rowOff>141853</xdr:rowOff>
    </xdr:to>
    <xdr:sp macro="" textlink="">
      <xdr:nvSpPr>
        <xdr:cNvPr id="641" name="フローチャート : 判断 640"/>
        <xdr:cNvSpPr/>
      </xdr:nvSpPr>
      <xdr:spPr>
        <a:xfrm>
          <a:off x="12763500" y="13241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75</xdr:row>
      <xdr:rowOff>158380</xdr:rowOff>
    </xdr:from>
    <xdr:ext cx="469744" cy="259045"/>
    <xdr:sp macro="" textlink="">
      <xdr:nvSpPr>
        <xdr:cNvPr id="642" name="テキスト ボックス 641"/>
        <xdr:cNvSpPr txBox="1"/>
      </xdr:nvSpPr>
      <xdr:spPr>
        <a:xfrm>
          <a:off x="12579427" y="13017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48" name="円/楕円 647"/>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47896</xdr:rowOff>
    </xdr:from>
    <xdr:ext cx="249299" cy="259045"/>
    <xdr:sp macro="" textlink="">
      <xdr:nvSpPr>
        <xdr:cNvPr id="649" name="災害復旧費該当値テキスト"/>
        <xdr:cNvSpPr txBox="1"/>
      </xdr:nvSpPr>
      <xdr:spPr>
        <a:xfrm>
          <a:off x="16370300" y="13420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50" name="円/楕円 649"/>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51" name="テキスト ボックス 650"/>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52" name="円/楕円 651"/>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53" name="テキスト ボックス 652"/>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54" name="円/楕円 653"/>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55" name="テキスト ボックス 654"/>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88900</xdr:rowOff>
    </xdr:from>
    <xdr:to>
      <xdr:col>18</xdr:col>
      <xdr:colOff>492125</xdr:colOff>
      <xdr:row>79</xdr:row>
      <xdr:rowOff>19050</xdr:rowOff>
    </xdr:to>
    <xdr:sp macro="" textlink="">
      <xdr:nvSpPr>
        <xdr:cNvPr id="656" name="円/楕円 655"/>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10177</xdr:rowOff>
    </xdr:from>
    <xdr:ext cx="249299" cy="259045"/>
    <xdr:sp macro="" textlink="">
      <xdr:nvSpPr>
        <xdr:cNvPr id="657" name="テキスト ボックス 656"/>
        <xdr:cNvSpPr txBox="1"/>
      </xdr:nvSpPr>
      <xdr:spPr>
        <a:xfrm>
          <a:off x="12689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139700</xdr:rowOff>
    </xdr:from>
    <xdr:to>
      <xdr:col>24</xdr:col>
      <xdr:colOff>644525</xdr:colOff>
      <xdr:row>99</xdr:row>
      <xdr:rowOff>139700</xdr:rowOff>
    </xdr:to>
    <xdr:cxnSp macro="">
      <xdr:nvCxnSpPr>
        <xdr:cNvPr id="668" name="直線コネクタ 667"/>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168927</xdr:rowOff>
    </xdr:from>
    <xdr:ext cx="248786" cy="259045"/>
    <xdr:sp macro="" textlink="">
      <xdr:nvSpPr>
        <xdr:cNvPr id="669" name="テキスト ボックス 668"/>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25400</xdr:rowOff>
    </xdr:from>
    <xdr:to>
      <xdr:col>24</xdr:col>
      <xdr:colOff>644525</xdr:colOff>
      <xdr:row>98</xdr:row>
      <xdr:rowOff>25400</xdr:rowOff>
    </xdr:to>
    <xdr:cxnSp macro="">
      <xdr:nvCxnSpPr>
        <xdr:cNvPr id="670" name="直線コネクタ 66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54627</xdr:rowOff>
    </xdr:from>
    <xdr:ext cx="531299" cy="259045"/>
    <xdr:sp macro="" textlink="">
      <xdr:nvSpPr>
        <xdr:cNvPr id="671" name="テキスト ボックス 670"/>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96</xdr:row>
      <xdr:rowOff>82550</xdr:rowOff>
    </xdr:from>
    <xdr:to>
      <xdr:col>24</xdr:col>
      <xdr:colOff>644525</xdr:colOff>
      <xdr:row>96</xdr:row>
      <xdr:rowOff>82550</xdr:rowOff>
    </xdr:to>
    <xdr:cxnSp macro="">
      <xdr:nvCxnSpPr>
        <xdr:cNvPr id="672" name="直線コネクタ 671"/>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111777</xdr:rowOff>
    </xdr:from>
    <xdr:ext cx="531299" cy="259045"/>
    <xdr:sp macro="" textlink="">
      <xdr:nvSpPr>
        <xdr:cNvPr id="673" name="テキスト ボックス 672"/>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25400</xdr:rowOff>
    </xdr:from>
    <xdr:to>
      <xdr:col>24</xdr:col>
      <xdr:colOff>644525</xdr:colOff>
      <xdr:row>93</xdr:row>
      <xdr:rowOff>25400</xdr:rowOff>
    </xdr:to>
    <xdr:cxnSp macro="">
      <xdr:nvCxnSpPr>
        <xdr:cNvPr id="676" name="直線コネクタ 675"/>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54627</xdr:rowOff>
    </xdr:from>
    <xdr:ext cx="531299" cy="259045"/>
    <xdr:sp macro="" textlink="">
      <xdr:nvSpPr>
        <xdr:cNvPr id="677" name="テキスト ボックス 676"/>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8" name="直線コネクタ 67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9" name="テキスト ボックス 67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89</xdr:row>
      <xdr:rowOff>139700</xdr:rowOff>
    </xdr:from>
    <xdr:to>
      <xdr:col>24</xdr:col>
      <xdr:colOff>644525</xdr:colOff>
      <xdr:row>89</xdr:row>
      <xdr:rowOff>139700</xdr:rowOff>
    </xdr:to>
    <xdr:cxnSp macro="">
      <xdr:nvCxnSpPr>
        <xdr:cNvPr id="680" name="直線コネクタ 679"/>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88</xdr:row>
      <xdr:rowOff>168927</xdr:rowOff>
    </xdr:from>
    <xdr:ext cx="595419" cy="259045"/>
    <xdr:sp macro="" textlink="">
      <xdr:nvSpPr>
        <xdr:cNvPr id="681" name="テキスト ボックス 680"/>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153788</xdr:rowOff>
    </xdr:from>
    <xdr:to>
      <xdr:col>23</xdr:col>
      <xdr:colOff>516889</xdr:colOff>
      <xdr:row>99</xdr:row>
      <xdr:rowOff>11027</xdr:rowOff>
    </xdr:to>
    <xdr:cxnSp macro="">
      <xdr:nvCxnSpPr>
        <xdr:cNvPr id="685" name="直線コネクタ 684"/>
        <xdr:cNvCxnSpPr/>
      </xdr:nvCxnSpPr>
      <xdr:spPr>
        <a:xfrm flipV="1">
          <a:off x="16317595" y="15584288"/>
          <a:ext cx="1269" cy="140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14854</xdr:rowOff>
    </xdr:from>
    <xdr:ext cx="469744" cy="259045"/>
    <xdr:sp macro="" textlink="">
      <xdr:nvSpPr>
        <xdr:cNvPr id="686" name="公債費最小値テキスト"/>
        <xdr:cNvSpPr txBox="1"/>
      </xdr:nvSpPr>
      <xdr:spPr>
        <a:xfrm>
          <a:off x="16370300" y="1698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9,006</a:t>
          </a:r>
          <a:endParaRPr kumimoji="1" lang="ja-JP" altLang="en-US" sz="1000" b="1">
            <a:latin typeface="ＭＳ Ｐゴシック"/>
          </a:endParaRPr>
        </a:p>
      </xdr:txBody>
    </xdr:sp>
    <xdr:clientData/>
  </xdr:oneCellAnchor>
  <xdr:twoCellAnchor>
    <xdr:from>
      <xdr:col>23</xdr:col>
      <xdr:colOff>428625</xdr:colOff>
      <xdr:row>99</xdr:row>
      <xdr:rowOff>11027</xdr:rowOff>
    </xdr:from>
    <xdr:to>
      <xdr:col>23</xdr:col>
      <xdr:colOff>606425</xdr:colOff>
      <xdr:row>99</xdr:row>
      <xdr:rowOff>11027</xdr:rowOff>
    </xdr:to>
    <xdr:cxnSp macro="">
      <xdr:nvCxnSpPr>
        <xdr:cNvPr id="687" name="直線コネクタ 686"/>
        <xdr:cNvCxnSpPr/>
      </xdr:nvCxnSpPr>
      <xdr:spPr>
        <a:xfrm>
          <a:off x="16230600" y="1698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100465</xdr:rowOff>
    </xdr:from>
    <xdr:ext cx="599010" cy="259045"/>
    <xdr:sp macro="" textlink="">
      <xdr:nvSpPr>
        <xdr:cNvPr id="688" name="公債費最大値テキスト"/>
        <xdr:cNvSpPr txBox="1"/>
      </xdr:nvSpPr>
      <xdr:spPr>
        <a:xfrm>
          <a:off x="16370300" y="15359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107,014</a:t>
          </a:r>
          <a:endParaRPr kumimoji="1" lang="ja-JP" altLang="en-US" sz="1000" b="1">
            <a:latin typeface="ＭＳ Ｐゴシック"/>
          </a:endParaRPr>
        </a:p>
      </xdr:txBody>
    </xdr:sp>
    <xdr:clientData/>
  </xdr:oneCellAnchor>
  <xdr:twoCellAnchor>
    <xdr:from>
      <xdr:col>23</xdr:col>
      <xdr:colOff>428625</xdr:colOff>
      <xdr:row>90</xdr:row>
      <xdr:rowOff>153788</xdr:rowOff>
    </xdr:from>
    <xdr:to>
      <xdr:col>23</xdr:col>
      <xdr:colOff>606425</xdr:colOff>
      <xdr:row>90</xdr:row>
      <xdr:rowOff>153788</xdr:rowOff>
    </xdr:to>
    <xdr:cxnSp macro="">
      <xdr:nvCxnSpPr>
        <xdr:cNvPr id="689" name="直線コネクタ 688"/>
        <xdr:cNvCxnSpPr/>
      </xdr:nvCxnSpPr>
      <xdr:spPr>
        <a:xfrm>
          <a:off x="16230600" y="15584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115368</xdr:rowOff>
    </xdr:from>
    <xdr:to>
      <xdr:col>23</xdr:col>
      <xdr:colOff>517525</xdr:colOff>
      <xdr:row>97</xdr:row>
      <xdr:rowOff>139114</xdr:rowOff>
    </xdr:to>
    <xdr:cxnSp macro="">
      <xdr:nvCxnSpPr>
        <xdr:cNvPr id="690" name="直線コネクタ 689"/>
        <xdr:cNvCxnSpPr/>
      </xdr:nvCxnSpPr>
      <xdr:spPr>
        <a:xfrm flipV="1">
          <a:off x="15481300" y="16746018"/>
          <a:ext cx="838200" cy="2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96804</xdr:rowOff>
    </xdr:from>
    <xdr:ext cx="534377" cy="259045"/>
    <xdr:sp macro="" textlink="">
      <xdr:nvSpPr>
        <xdr:cNvPr id="691" name="公債費平均値テキスト"/>
        <xdr:cNvSpPr txBox="1"/>
      </xdr:nvSpPr>
      <xdr:spPr>
        <a:xfrm>
          <a:off x="16370300" y="16384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37,048</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73927</xdr:rowOff>
    </xdr:from>
    <xdr:to>
      <xdr:col>23</xdr:col>
      <xdr:colOff>568325</xdr:colOff>
      <xdr:row>97</xdr:row>
      <xdr:rowOff>4077</xdr:rowOff>
    </xdr:to>
    <xdr:sp macro="" textlink="">
      <xdr:nvSpPr>
        <xdr:cNvPr id="692" name="フローチャート : 判断 691"/>
        <xdr:cNvSpPr/>
      </xdr:nvSpPr>
      <xdr:spPr>
        <a:xfrm>
          <a:off x="16268700" y="165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116839</xdr:rowOff>
    </xdr:from>
    <xdr:to>
      <xdr:col>22</xdr:col>
      <xdr:colOff>365125</xdr:colOff>
      <xdr:row>97</xdr:row>
      <xdr:rowOff>139114</xdr:rowOff>
    </xdr:to>
    <xdr:cxnSp macro="">
      <xdr:nvCxnSpPr>
        <xdr:cNvPr id="693" name="直線コネクタ 692"/>
        <xdr:cNvCxnSpPr/>
      </xdr:nvCxnSpPr>
      <xdr:spPr>
        <a:xfrm>
          <a:off x="14592300" y="16747489"/>
          <a:ext cx="889000" cy="2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103316</xdr:rowOff>
    </xdr:from>
    <xdr:to>
      <xdr:col>22</xdr:col>
      <xdr:colOff>415925</xdr:colOff>
      <xdr:row>97</xdr:row>
      <xdr:rowOff>33466</xdr:rowOff>
    </xdr:to>
    <xdr:sp macro="" textlink="">
      <xdr:nvSpPr>
        <xdr:cNvPr id="694" name="フローチャート : 判断 693"/>
        <xdr:cNvSpPr/>
      </xdr:nvSpPr>
      <xdr:spPr>
        <a:xfrm>
          <a:off x="15430500" y="1656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49993</xdr:rowOff>
    </xdr:from>
    <xdr:ext cx="534377" cy="259045"/>
    <xdr:sp macro="" textlink="">
      <xdr:nvSpPr>
        <xdr:cNvPr id="695" name="テキスト ボックス 694"/>
        <xdr:cNvSpPr txBox="1"/>
      </xdr:nvSpPr>
      <xdr:spPr>
        <a:xfrm>
          <a:off x="15214111" y="1633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34,991</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116839</xdr:rowOff>
    </xdr:from>
    <xdr:to>
      <xdr:col>21</xdr:col>
      <xdr:colOff>161925</xdr:colOff>
      <xdr:row>97</xdr:row>
      <xdr:rowOff>119726</xdr:rowOff>
    </xdr:to>
    <xdr:cxnSp macro="">
      <xdr:nvCxnSpPr>
        <xdr:cNvPr id="696" name="直線コネクタ 695"/>
        <xdr:cNvCxnSpPr/>
      </xdr:nvCxnSpPr>
      <xdr:spPr>
        <a:xfrm flipV="1">
          <a:off x="13703300" y="16747489"/>
          <a:ext cx="889000" cy="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131606</xdr:rowOff>
    </xdr:from>
    <xdr:to>
      <xdr:col>21</xdr:col>
      <xdr:colOff>212725</xdr:colOff>
      <xdr:row>96</xdr:row>
      <xdr:rowOff>61756</xdr:rowOff>
    </xdr:to>
    <xdr:sp macro="" textlink="">
      <xdr:nvSpPr>
        <xdr:cNvPr id="697" name="フローチャート : 判断 696"/>
        <xdr:cNvSpPr/>
      </xdr:nvSpPr>
      <xdr:spPr>
        <a:xfrm>
          <a:off x="14541500" y="1641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78283</xdr:rowOff>
    </xdr:from>
    <xdr:ext cx="534377" cy="259045"/>
    <xdr:sp macro="" textlink="">
      <xdr:nvSpPr>
        <xdr:cNvPr id="698" name="テキスト ボックス 697"/>
        <xdr:cNvSpPr txBox="1"/>
      </xdr:nvSpPr>
      <xdr:spPr>
        <a:xfrm>
          <a:off x="14325111" y="1619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117611</xdr:rowOff>
    </xdr:from>
    <xdr:to>
      <xdr:col>19</xdr:col>
      <xdr:colOff>644525</xdr:colOff>
      <xdr:row>97</xdr:row>
      <xdr:rowOff>119726</xdr:rowOff>
    </xdr:to>
    <xdr:cxnSp macro="">
      <xdr:nvCxnSpPr>
        <xdr:cNvPr id="699" name="直線コネクタ 698"/>
        <xdr:cNvCxnSpPr/>
      </xdr:nvCxnSpPr>
      <xdr:spPr>
        <a:xfrm>
          <a:off x="12814300" y="16748261"/>
          <a:ext cx="889000" cy="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134063</xdr:rowOff>
    </xdr:from>
    <xdr:to>
      <xdr:col>20</xdr:col>
      <xdr:colOff>9525</xdr:colOff>
      <xdr:row>96</xdr:row>
      <xdr:rowOff>64213</xdr:rowOff>
    </xdr:to>
    <xdr:sp macro="" textlink="">
      <xdr:nvSpPr>
        <xdr:cNvPr id="700" name="フローチャート : 判断 699"/>
        <xdr:cNvSpPr/>
      </xdr:nvSpPr>
      <xdr:spPr>
        <a:xfrm>
          <a:off x="13652500" y="1642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80740</xdr:rowOff>
    </xdr:from>
    <xdr:ext cx="534377" cy="259045"/>
    <xdr:sp macro="" textlink="">
      <xdr:nvSpPr>
        <xdr:cNvPr id="701" name="テキスト ボックス 700"/>
        <xdr:cNvSpPr txBox="1"/>
      </xdr:nvSpPr>
      <xdr:spPr>
        <a:xfrm>
          <a:off x="13436111" y="1619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132149</xdr:rowOff>
    </xdr:from>
    <xdr:to>
      <xdr:col>18</xdr:col>
      <xdr:colOff>492125</xdr:colOff>
      <xdr:row>96</xdr:row>
      <xdr:rowOff>62299</xdr:rowOff>
    </xdr:to>
    <xdr:sp macro="" textlink="">
      <xdr:nvSpPr>
        <xdr:cNvPr id="702" name="フローチャート : 判断 701"/>
        <xdr:cNvSpPr/>
      </xdr:nvSpPr>
      <xdr:spPr>
        <a:xfrm>
          <a:off x="12763500" y="1641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78826</xdr:rowOff>
    </xdr:from>
    <xdr:ext cx="534377" cy="259045"/>
    <xdr:sp macro="" textlink="">
      <xdr:nvSpPr>
        <xdr:cNvPr id="703" name="テキスト ボックス 702"/>
        <xdr:cNvSpPr txBox="1"/>
      </xdr:nvSpPr>
      <xdr:spPr>
        <a:xfrm>
          <a:off x="12547111" y="1619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64568</xdr:rowOff>
    </xdr:from>
    <xdr:to>
      <xdr:col>23</xdr:col>
      <xdr:colOff>568325</xdr:colOff>
      <xdr:row>97</xdr:row>
      <xdr:rowOff>166168</xdr:rowOff>
    </xdr:to>
    <xdr:sp macro="" textlink="">
      <xdr:nvSpPr>
        <xdr:cNvPr id="709" name="円/楕円 708"/>
        <xdr:cNvSpPr/>
      </xdr:nvSpPr>
      <xdr:spPr>
        <a:xfrm>
          <a:off x="16268700" y="1669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42995</xdr:rowOff>
    </xdr:from>
    <xdr:ext cx="534377" cy="259045"/>
    <xdr:sp macro="" textlink="">
      <xdr:nvSpPr>
        <xdr:cNvPr id="710" name="公債費該当値テキスト"/>
        <xdr:cNvSpPr txBox="1"/>
      </xdr:nvSpPr>
      <xdr:spPr>
        <a:xfrm>
          <a:off x="16370300" y="1667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25,703</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88314</xdr:rowOff>
    </xdr:from>
    <xdr:to>
      <xdr:col>22</xdr:col>
      <xdr:colOff>415925</xdr:colOff>
      <xdr:row>98</xdr:row>
      <xdr:rowOff>18464</xdr:rowOff>
    </xdr:to>
    <xdr:sp macro="" textlink="">
      <xdr:nvSpPr>
        <xdr:cNvPr id="711" name="円/楕円 710"/>
        <xdr:cNvSpPr/>
      </xdr:nvSpPr>
      <xdr:spPr>
        <a:xfrm>
          <a:off x="15430500" y="1671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9591</xdr:rowOff>
    </xdr:from>
    <xdr:ext cx="534377" cy="259045"/>
    <xdr:sp macro="" textlink="">
      <xdr:nvSpPr>
        <xdr:cNvPr id="712" name="テキスト ボックス 711"/>
        <xdr:cNvSpPr txBox="1"/>
      </xdr:nvSpPr>
      <xdr:spPr>
        <a:xfrm>
          <a:off x="15214111" y="1681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24,041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66039</xdr:rowOff>
    </xdr:from>
    <xdr:to>
      <xdr:col>21</xdr:col>
      <xdr:colOff>212725</xdr:colOff>
      <xdr:row>97</xdr:row>
      <xdr:rowOff>167639</xdr:rowOff>
    </xdr:to>
    <xdr:sp macro="" textlink="">
      <xdr:nvSpPr>
        <xdr:cNvPr id="713" name="円/楕円 712"/>
        <xdr:cNvSpPr/>
      </xdr:nvSpPr>
      <xdr:spPr>
        <a:xfrm>
          <a:off x="14541500" y="1669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158766</xdr:rowOff>
    </xdr:from>
    <xdr:ext cx="534377" cy="259045"/>
    <xdr:sp macro="" textlink="">
      <xdr:nvSpPr>
        <xdr:cNvPr id="714" name="テキスト ボックス 713"/>
        <xdr:cNvSpPr txBox="1"/>
      </xdr:nvSpPr>
      <xdr:spPr>
        <a:xfrm>
          <a:off x="14325111" y="1678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25,600</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68926</xdr:rowOff>
    </xdr:from>
    <xdr:to>
      <xdr:col>20</xdr:col>
      <xdr:colOff>9525</xdr:colOff>
      <xdr:row>97</xdr:row>
      <xdr:rowOff>170526</xdr:rowOff>
    </xdr:to>
    <xdr:sp macro="" textlink="">
      <xdr:nvSpPr>
        <xdr:cNvPr id="715" name="円/楕円 714"/>
        <xdr:cNvSpPr/>
      </xdr:nvSpPr>
      <xdr:spPr>
        <a:xfrm>
          <a:off x="13652500" y="1669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161653</xdr:rowOff>
    </xdr:from>
    <xdr:ext cx="534377" cy="259045"/>
    <xdr:sp macro="" textlink="">
      <xdr:nvSpPr>
        <xdr:cNvPr id="716" name="テキスト ボックス 715"/>
        <xdr:cNvSpPr txBox="1"/>
      </xdr:nvSpPr>
      <xdr:spPr>
        <a:xfrm>
          <a:off x="13436111" y="1679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25,398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66811</xdr:rowOff>
    </xdr:from>
    <xdr:to>
      <xdr:col>18</xdr:col>
      <xdr:colOff>492125</xdr:colOff>
      <xdr:row>97</xdr:row>
      <xdr:rowOff>168411</xdr:rowOff>
    </xdr:to>
    <xdr:sp macro="" textlink="">
      <xdr:nvSpPr>
        <xdr:cNvPr id="717" name="円/楕円 716"/>
        <xdr:cNvSpPr/>
      </xdr:nvSpPr>
      <xdr:spPr>
        <a:xfrm>
          <a:off x="12763500" y="1669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159538</xdr:rowOff>
    </xdr:from>
    <xdr:ext cx="534377" cy="259045"/>
    <xdr:sp macro="" textlink="">
      <xdr:nvSpPr>
        <xdr:cNvPr id="718" name="テキスト ボックス 717"/>
        <xdr:cNvSpPr txBox="1"/>
      </xdr:nvSpPr>
      <xdr:spPr>
        <a:xfrm>
          <a:off x="12547111" y="1679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25,546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2" name="テキスト ボックス 73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4" name="テキスト ボックス 73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6" name="テキスト ボックス 73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8" name="テキスト ボックス 73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153035</xdr:rowOff>
    </xdr:from>
    <xdr:to>
      <xdr:col>32</xdr:col>
      <xdr:colOff>186689</xdr:colOff>
      <xdr:row>39</xdr:row>
      <xdr:rowOff>44450</xdr:rowOff>
    </xdr:to>
    <xdr:cxnSp macro="">
      <xdr:nvCxnSpPr>
        <xdr:cNvPr id="742" name="直線コネクタ 741"/>
        <xdr:cNvCxnSpPr/>
      </xdr:nvCxnSpPr>
      <xdr:spPr>
        <a:xfrm flipV="1">
          <a:off x="22159595" y="5467985"/>
          <a:ext cx="1269"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99712</xdr:rowOff>
    </xdr:from>
    <xdr:ext cx="469744" cy="259045"/>
    <xdr:sp macro="" textlink="">
      <xdr:nvSpPr>
        <xdr:cNvPr id="745" name="諸支出金最大値テキスト"/>
        <xdr:cNvSpPr txBox="1"/>
      </xdr:nvSpPr>
      <xdr:spPr>
        <a:xfrm>
          <a:off x="22212300" y="524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a:t>
          </a:r>
          <a:endParaRPr kumimoji="1" lang="ja-JP" altLang="en-US" sz="1000" b="1">
            <a:latin typeface="ＭＳ Ｐゴシック"/>
          </a:endParaRPr>
        </a:p>
      </xdr:txBody>
    </xdr:sp>
    <xdr:clientData/>
  </xdr:oneCellAnchor>
  <xdr:twoCellAnchor>
    <xdr:from>
      <xdr:col>32</xdr:col>
      <xdr:colOff>98425</xdr:colOff>
      <xdr:row>31</xdr:row>
      <xdr:rowOff>153035</xdr:rowOff>
    </xdr:from>
    <xdr:to>
      <xdr:col>32</xdr:col>
      <xdr:colOff>276225</xdr:colOff>
      <xdr:row>31</xdr:row>
      <xdr:rowOff>153035</xdr:rowOff>
    </xdr:to>
    <xdr:cxnSp macro="">
      <xdr:nvCxnSpPr>
        <xdr:cNvPr id="746" name="直線コネクタ 745"/>
        <xdr:cNvCxnSpPr/>
      </xdr:nvCxnSpPr>
      <xdr:spPr>
        <a:xfrm>
          <a:off x="22072600" y="546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7" name="直線コネクタ 74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135780</xdr:rowOff>
    </xdr:from>
    <xdr:ext cx="378565" cy="259045"/>
    <xdr:sp macro="" textlink="">
      <xdr:nvSpPr>
        <xdr:cNvPr id="748" name="諸支出金平均値テキスト"/>
        <xdr:cNvSpPr txBox="1"/>
      </xdr:nvSpPr>
      <xdr:spPr>
        <a:xfrm>
          <a:off x="22212300" y="647943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112903</xdr:rowOff>
    </xdr:from>
    <xdr:to>
      <xdr:col>32</xdr:col>
      <xdr:colOff>238125</xdr:colOff>
      <xdr:row>39</xdr:row>
      <xdr:rowOff>43053</xdr:rowOff>
    </xdr:to>
    <xdr:sp macro="" textlink="">
      <xdr:nvSpPr>
        <xdr:cNvPr id="749" name="フローチャート : 判断 748"/>
        <xdr:cNvSpPr/>
      </xdr:nvSpPr>
      <xdr:spPr>
        <a:xfrm>
          <a:off x="22110700" y="66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0" name="直線コネクタ 74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129667</xdr:rowOff>
    </xdr:from>
    <xdr:to>
      <xdr:col>31</xdr:col>
      <xdr:colOff>85725</xdr:colOff>
      <xdr:row>39</xdr:row>
      <xdr:rowOff>59817</xdr:rowOff>
    </xdr:to>
    <xdr:sp macro="" textlink="">
      <xdr:nvSpPr>
        <xdr:cNvPr id="751" name="フローチャート : 判断 750"/>
        <xdr:cNvSpPr/>
      </xdr:nvSpPr>
      <xdr:spPr>
        <a:xfrm>
          <a:off x="21272500" y="664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76344</xdr:rowOff>
    </xdr:from>
    <xdr:ext cx="313932" cy="259045"/>
    <xdr:sp macro="" textlink="">
      <xdr:nvSpPr>
        <xdr:cNvPr id="752" name="テキスト ボックス 751"/>
        <xdr:cNvSpPr txBox="1"/>
      </xdr:nvSpPr>
      <xdr:spPr>
        <a:xfrm>
          <a:off x="21166333" y="64199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3" name="直線コネクタ 75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110236</xdr:rowOff>
    </xdr:from>
    <xdr:to>
      <xdr:col>29</xdr:col>
      <xdr:colOff>568325</xdr:colOff>
      <xdr:row>39</xdr:row>
      <xdr:rowOff>40386</xdr:rowOff>
    </xdr:to>
    <xdr:sp macro="" textlink="">
      <xdr:nvSpPr>
        <xdr:cNvPr id="754" name="フローチャート : 判断 753"/>
        <xdr:cNvSpPr/>
      </xdr:nvSpPr>
      <xdr:spPr>
        <a:xfrm>
          <a:off x="20383500" y="662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56913</xdr:rowOff>
    </xdr:from>
    <xdr:ext cx="378565" cy="259045"/>
    <xdr:sp macro="" textlink="">
      <xdr:nvSpPr>
        <xdr:cNvPr id="755" name="テキスト ボックス 754"/>
        <xdr:cNvSpPr txBox="1"/>
      </xdr:nvSpPr>
      <xdr:spPr>
        <a:xfrm>
          <a:off x="20245017" y="6400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6" name="直線コネクタ 75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115189</xdr:rowOff>
    </xdr:from>
    <xdr:to>
      <xdr:col>28</xdr:col>
      <xdr:colOff>365125</xdr:colOff>
      <xdr:row>39</xdr:row>
      <xdr:rowOff>45339</xdr:rowOff>
    </xdr:to>
    <xdr:sp macro="" textlink="">
      <xdr:nvSpPr>
        <xdr:cNvPr id="757" name="フローチャート : 判断 756"/>
        <xdr:cNvSpPr/>
      </xdr:nvSpPr>
      <xdr:spPr>
        <a:xfrm>
          <a:off x="19494500" y="66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61866</xdr:rowOff>
    </xdr:from>
    <xdr:ext cx="378565" cy="259045"/>
    <xdr:sp macro="" textlink="">
      <xdr:nvSpPr>
        <xdr:cNvPr id="758" name="テキスト ボックス 757"/>
        <xdr:cNvSpPr txBox="1"/>
      </xdr:nvSpPr>
      <xdr:spPr>
        <a:xfrm>
          <a:off x="19356017" y="6405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75184</xdr:rowOff>
    </xdr:from>
    <xdr:to>
      <xdr:col>27</xdr:col>
      <xdr:colOff>161925</xdr:colOff>
      <xdr:row>39</xdr:row>
      <xdr:rowOff>5334</xdr:rowOff>
    </xdr:to>
    <xdr:sp macro="" textlink="">
      <xdr:nvSpPr>
        <xdr:cNvPr id="759" name="フローチャート : 判断 758"/>
        <xdr:cNvSpPr/>
      </xdr:nvSpPr>
      <xdr:spPr>
        <a:xfrm>
          <a:off x="18605500" y="659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21861</xdr:rowOff>
    </xdr:from>
    <xdr:ext cx="378565" cy="259045"/>
    <xdr:sp macro="" textlink="">
      <xdr:nvSpPr>
        <xdr:cNvPr id="760" name="テキスト ボックス 759"/>
        <xdr:cNvSpPr txBox="1"/>
      </xdr:nvSpPr>
      <xdr:spPr>
        <a:xfrm>
          <a:off x="18467017" y="6365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6" name="円/楕円 76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91330</xdr:rowOff>
    </xdr:from>
    <xdr:ext cx="249299" cy="259045"/>
    <xdr:sp macro="" textlink="">
      <xdr:nvSpPr>
        <xdr:cNvPr id="767" name="諸支出金該当値テキスト"/>
        <xdr:cNvSpPr txBox="1"/>
      </xdr:nvSpPr>
      <xdr:spPr>
        <a:xfrm>
          <a:off x="22212300" y="66064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8" name="円/楕円 76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9" name="テキスト ボックス 76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0" name="円/楕円 76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1" name="テキスト ボックス 77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2" name="円/楕円 77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3" name="テキスト ボックス 77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4" name="円/楕円 77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5" name="テキスト ボックス 77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8" name="フローチャート :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0" name="フローチャート :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1" name="テキスト ボックス 800"/>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3" name="フローチャート :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4" name="テキスト ボックス 80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6" name="フローチャート :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7" name="テキスト ボックス 80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8" name="フローチャート :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9" name="テキスト ボックス 80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5" name="円/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7" name="円/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8" name="テキスト ボックス 817"/>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9" name="円/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0" name="テキスト ボックス 81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1" name="円/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2" name="テキスト ボックス 82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3" name="円/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4" name="テキスト ボックス 82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主な構成項目である民生費は住民一人当たり９６，８７０円であり、増加傾向にある。平成２４年１０月の市制施行に伴い生活保護をはじめとする事務が権限移譲となったことに加え、こども医療費の支給対象年齢を平成２４年度、平成２９年１月に拡大したことをはじめ、民間保育所の整備支援や学童保育所の新設を順次行うなど子育て環境の充実を図ってきたこと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埼玉県白岡市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標準財政規模の増加に伴い、財政調整基金残高割合は減少傾向にあるものの、適切な財源の確保と歳出の精査により１０％超を確保している。今後予定している生涯学習センターの建設や都市計画道路の整備などの大規模事業を見据え、その中にあっても安定した財政運営を行えるよう、基金管理と財源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埼玉県白岡市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いずれの会計においても実質収支の赤字は発生していない。標準財政規模に占める黒字額の割合では、水道事業会計、一般会計、国民健康保険特別会計の順に大きく、水道事業は堅調な経営を続けている。一方で、下水道事業については、実質収支の赤字は発生していないものの、一般会計からの赤字補てん的な繰入金に依存した経営が続いている。今後も独立採算の原則に立ち返り、定期的に適正な使用料への改定を行うなど、一般会計の負担軽減を図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埼玉県白岡市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債務負担行為に基づく支出額は、土地開発公社が先行取得した用地の買収を行ったことで大きく増加している。また、一般会計等に係る元利償還金は、生涯学習センターの建設に着工したことなどから増加し、今後も本格化する建設工事に加え、都市計画道路の整備等、大規模な事業が控えている。引き続き、投資的事業について取捨選択し、元利償還金の増加を極力抑えるよう努め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埼玉県白岡市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１６年度をピークに減少傾向にあった一般会計に係る地方債の現在高は、生涯学習センターの建設開始に伴い微増となり、今後もセンター建設の本格化に伴い増加する可能性がある。また、充当可能基金については、生涯学習センター建設に備えて積み増しを行ってきたところであるが平成２９年度以降、事業実施に伴い取り崩しを行う予定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今後将来負担を増加させる要因があるため、一層の投資的経費の取捨選択を行うとともに、予定される財政需要に備えた基金残高確保をする等、将来への負担を残さない財政運営に努める。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50</xdr:row>
      <xdr:rowOff>0</xdr:rowOff>
    </xdr:from>
    <xdr:to>
      <xdr:col>15</xdr:col>
      <xdr:colOff>0</xdr:colOff>
      <xdr:row>52</xdr:row>
      <xdr:rowOff>0</xdr:rowOff>
    </xdr:to>
    <xdr:sp macro="" textlink="">
      <xdr:nvSpPr>
        <xdr:cNvPr id="5" name="正方形/長方形 4"/>
        <xdr:cNvSpPr/>
      </xdr:nvSpPr>
      <xdr:spPr>
        <a:xfrm>
          <a:off x="19135725"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6" name="正方形/長方形 5"/>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7" name="正方形/長方形 6"/>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埼玉県白岡市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5" name="正方形/長方形 14"/>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7" name="正方形/長方形 16"/>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52,257
51,881
24.92
14,810,539
14,125,903
557,799
9,627,776
11,372,032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4" name="角丸四角形 23"/>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5" name="正方形/長方形 24"/>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6" name="正方形/長方形 25"/>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7" name="正方形/長方形 26"/>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8" name="直線コネクタ 27"/>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9" name="円/楕円 28"/>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0" name="フローチャート : 判断 29"/>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1" name="直線コネクタ 30"/>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2" name="直線コネクタ 31"/>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3" name="直線コネクタ 32"/>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4" name="直線コネクタ 33"/>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5" name="テキスト ボックス 34"/>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6" name="テキスト ボックス 35"/>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7" name="テキスト ボックス 36"/>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8" name="テキスト ボックス 37"/>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9" name="正方形/長方形 38"/>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0" name="正方形/長方形 39"/>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41" name="正方形/長方形 40"/>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[ 55.9</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2" name="正方形/長方形 41"/>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3" name="正方形/長方形 42"/>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11/22</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4" name="正方形/長方形 43"/>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5" name="正方形/長方形 44"/>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6" name="正方形/長方形 45"/>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7" name="正方形/長方形 46"/>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8" name="正方形/長方形 47"/>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9" name="正方形/長方形 48"/>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0" name="正方形/長方形 49"/>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1" name="テキスト ボックス 50"/>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有形固定資産減価償却率は類似団体と比較して高い水準にある。主な要因としては、保健センターや</a:t>
          </a:r>
          <a:r>
            <a:rPr kumimoji="1" lang="en-US" altLang="ja-JP" sz="1100">
              <a:solidFill>
                <a:schemeClr val="dk1"/>
              </a:solidFill>
              <a:effectLst/>
              <a:latin typeface="+mn-lt"/>
              <a:ea typeface="+mn-ea"/>
              <a:cs typeface="+mn-cs"/>
            </a:rPr>
            <a:t>B</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G</a:t>
          </a:r>
          <a:r>
            <a:rPr kumimoji="1" lang="ja-JP" altLang="ja-JP" sz="1100">
              <a:solidFill>
                <a:schemeClr val="dk1"/>
              </a:solidFill>
              <a:effectLst/>
              <a:latin typeface="+mn-lt"/>
              <a:ea typeface="+mn-ea"/>
              <a:cs typeface="+mn-cs"/>
            </a:rPr>
            <a:t>海洋センター等の比較的新しい資産は所有しているものの、市内に１０校ある小中学校をはじめ、減価償却率の高い施設を複数所有していることが挙げられる。</a:t>
          </a:r>
          <a:endParaRPr lang="ja-JP" altLang="ja-JP">
            <a:effectLst/>
          </a:endParaRPr>
        </a:p>
        <a:p>
          <a:r>
            <a:rPr kumimoji="1" lang="ja-JP" altLang="ja-JP" sz="1100">
              <a:solidFill>
                <a:schemeClr val="dk1"/>
              </a:solidFill>
              <a:effectLst/>
              <a:latin typeface="+mn-lt"/>
              <a:ea typeface="+mn-ea"/>
              <a:cs typeface="+mn-cs"/>
            </a:rPr>
            <a:t>　現在は、平成２７年度に策定した公共施設総合管理計画に基づき、個別施設計画を随時策定しているところであり、施設等の適切な維持管理を行うことで有形固定資産減価償却率の上昇を抑制していく。</a:t>
          </a:r>
          <a:endParaRPr lang="ja-JP" altLang="ja-JP">
            <a:effectLst/>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52" name="テキスト ボックス 51"/>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3" name="直線コネクタ 52"/>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412628</xdr:colOff>
      <xdr:row>36</xdr:row>
      <xdr:rowOff>64949</xdr:rowOff>
    </xdr:from>
    <xdr:ext cx="308097" cy="225703"/>
    <xdr:sp macro="" textlink="">
      <xdr:nvSpPr>
        <xdr:cNvPr id="54" name="テキスト ボックス 53"/>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5" name="直線コネクタ 54"/>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6" name="テキスト ボックス 55"/>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7" name="直線コネクタ 56"/>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8" name="テキスト ボックス 57"/>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9" name="直線コネクタ 58"/>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60" name="テキスト ボックス 59"/>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61" name="直線コネクタ 60"/>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62" name="テキスト ボックス 61"/>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310036</xdr:colOff>
      <xdr:row>23</xdr:row>
      <xdr:rowOff>134799</xdr:rowOff>
    </xdr:from>
    <xdr:ext cx="410689" cy="225703"/>
    <xdr:sp macro="" textlink="">
      <xdr:nvSpPr>
        <xdr:cNvPr id="64" name="テキスト ボックス 63"/>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66167</xdr:rowOff>
    </xdr:from>
    <xdr:to>
      <xdr:col>3</xdr:col>
      <xdr:colOff>1170940</xdr:colOff>
      <xdr:row>32</xdr:row>
      <xdr:rowOff>119126</xdr:rowOff>
    </xdr:to>
    <xdr:cxnSp macro="">
      <xdr:nvCxnSpPr>
        <xdr:cNvPr id="66" name="直線コネクタ 65"/>
        <xdr:cNvCxnSpPr/>
      </xdr:nvCxnSpPr>
      <xdr:spPr>
        <a:xfrm flipV="1">
          <a:off x="4760595" y="5304917"/>
          <a:ext cx="1270" cy="1081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32</xdr:row>
      <xdr:rowOff>122953</xdr:rowOff>
    </xdr:from>
    <xdr:ext cx="405111" cy="259045"/>
    <xdr:sp macro="" textlink="">
      <xdr:nvSpPr>
        <xdr:cNvPr id="67" name="有形固定資産減価償却率最小値テキスト"/>
        <xdr:cNvSpPr txBox="1"/>
      </xdr:nvSpPr>
      <xdr:spPr>
        <a:xfrm>
          <a:off x="4813300" y="639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3</xdr:col>
      <xdr:colOff>1082675</xdr:colOff>
      <xdr:row>32</xdr:row>
      <xdr:rowOff>119126</xdr:rowOff>
    </xdr:from>
    <xdr:to>
      <xdr:col>3</xdr:col>
      <xdr:colOff>1260475</xdr:colOff>
      <xdr:row>32</xdr:row>
      <xdr:rowOff>119126</xdr:rowOff>
    </xdr:to>
    <xdr:cxnSp macro="">
      <xdr:nvCxnSpPr>
        <xdr:cNvPr id="68" name="直線コネクタ 67"/>
        <xdr:cNvCxnSpPr/>
      </xdr:nvCxnSpPr>
      <xdr:spPr>
        <a:xfrm>
          <a:off x="4673600" y="638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12844</xdr:rowOff>
    </xdr:from>
    <xdr:ext cx="405111" cy="259045"/>
    <xdr:sp macro="" textlink="">
      <xdr:nvSpPr>
        <xdr:cNvPr id="69" name="有形固定資産減価償却率最大値テキスト"/>
        <xdr:cNvSpPr txBox="1"/>
      </xdr:nvSpPr>
      <xdr:spPr>
        <a:xfrm>
          <a:off x="4813300" y="508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83.7</a:t>
          </a:r>
          <a:endParaRPr kumimoji="1" lang="ja-JP" altLang="en-US" sz="1000" b="1">
            <a:latin typeface="ＭＳ Ｐゴシック"/>
          </a:endParaRPr>
        </a:p>
      </xdr:txBody>
    </xdr:sp>
    <xdr:clientData/>
  </xdr:oneCellAnchor>
  <xdr:twoCellAnchor>
    <xdr:from>
      <xdr:col>3</xdr:col>
      <xdr:colOff>1082675</xdr:colOff>
      <xdr:row>26</xdr:row>
      <xdr:rowOff>66167</xdr:rowOff>
    </xdr:from>
    <xdr:to>
      <xdr:col>3</xdr:col>
      <xdr:colOff>1260475</xdr:colOff>
      <xdr:row>26</xdr:row>
      <xdr:rowOff>66167</xdr:rowOff>
    </xdr:to>
    <xdr:cxnSp macro="">
      <xdr:nvCxnSpPr>
        <xdr:cNvPr id="70" name="直線コネクタ 69"/>
        <xdr:cNvCxnSpPr/>
      </xdr:nvCxnSpPr>
      <xdr:spPr>
        <a:xfrm>
          <a:off x="4673600" y="5304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157370</xdr:rowOff>
    </xdr:from>
    <xdr:ext cx="405111" cy="259045"/>
    <xdr:sp macro="" textlink="">
      <xdr:nvSpPr>
        <xdr:cNvPr id="71" name="有形固定資産減価償却率平均値テキスト"/>
        <xdr:cNvSpPr txBox="1"/>
      </xdr:nvSpPr>
      <xdr:spPr>
        <a:xfrm>
          <a:off x="4813300" y="59104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7493</xdr:rowOff>
    </xdr:from>
    <xdr:to>
      <xdr:col>3</xdr:col>
      <xdr:colOff>1222375</xdr:colOff>
      <xdr:row>30</xdr:row>
      <xdr:rowOff>109093</xdr:rowOff>
    </xdr:to>
    <xdr:sp macro="" textlink="">
      <xdr:nvSpPr>
        <xdr:cNvPr id="72" name="フローチャート : 判断 71"/>
        <xdr:cNvSpPr/>
      </xdr:nvSpPr>
      <xdr:spPr>
        <a:xfrm>
          <a:off x="4711700" y="5932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81788</xdr:rowOff>
    </xdr:from>
    <xdr:to>
      <xdr:col>3</xdr:col>
      <xdr:colOff>511175</xdr:colOff>
      <xdr:row>30</xdr:row>
      <xdr:rowOff>11938</xdr:rowOff>
    </xdr:to>
    <xdr:sp macro="" textlink="">
      <xdr:nvSpPr>
        <xdr:cNvPr id="73" name="フローチャート : 判断 72"/>
        <xdr:cNvSpPr/>
      </xdr:nvSpPr>
      <xdr:spPr>
        <a:xfrm>
          <a:off x="4000500" y="5834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29</xdr:row>
      <xdr:rowOff>101219</xdr:rowOff>
    </xdr:from>
    <xdr:to>
      <xdr:col>3</xdr:col>
      <xdr:colOff>1222375</xdr:colOff>
      <xdr:row>30</xdr:row>
      <xdr:rowOff>31369</xdr:rowOff>
    </xdr:to>
    <xdr:sp macro="" textlink="">
      <xdr:nvSpPr>
        <xdr:cNvPr id="79" name="円/楕円 78"/>
        <xdr:cNvSpPr/>
      </xdr:nvSpPr>
      <xdr:spPr>
        <a:xfrm>
          <a:off x="4711700" y="585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28</xdr:row>
      <xdr:rowOff>124096</xdr:rowOff>
    </xdr:from>
    <xdr:ext cx="405111" cy="259045"/>
    <xdr:sp macro="" textlink="">
      <xdr:nvSpPr>
        <xdr:cNvPr id="80" name="有形固定資産減価償却率該当値テキスト"/>
        <xdr:cNvSpPr txBox="1"/>
      </xdr:nvSpPr>
      <xdr:spPr>
        <a:xfrm>
          <a:off x="4813300" y="5705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55.9</a:t>
          </a:r>
          <a:endParaRPr kumimoji="1" lang="ja-JP" altLang="en-US" sz="1000" b="1">
            <a:solidFill>
              <a:srgbClr val="FF0000"/>
            </a:solidFill>
            <a:latin typeface="ＭＳ Ｐゴシック"/>
          </a:endParaRPr>
        </a:p>
      </xdr:txBody>
    </xdr:sp>
    <xdr:clientData/>
  </xdr:oneCellAnchor>
  <xdr:twoCellAnchor>
    <xdr:from>
      <xdr:col>3</xdr:col>
      <xdr:colOff>409575</xdr:colOff>
      <xdr:row>32</xdr:row>
      <xdr:rowOff>5715</xdr:rowOff>
    </xdr:from>
    <xdr:to>
      <xdr:col>3</xdr:col>
      <xdr:colOff>511175</xdr:colOff>
      <xdr:row>32</xdr:row>
      <xdr:rowOff>107315</xdr:rowOff>
    </xdr:to>
    <xdr:sp macro="" textlink="">
      <xdr:nvSpPr>
        <xdr:cNvPr id="81" name="円/楕円 80"/>
        <xdr:cNvSpPr/>
      </xdr:nvSpPr>
      <xdr:spPr>
        <a:xfrm>
          <a:off x="4000500" y="627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29</xdr:row>
      <xdr:rowOff>152019</xdr:rowOff>
    </xdr:from>
    <xdr:to>
      <xdr:col>3</xdr:col>
      <xdr:colOff>1171575</xdr:colOff>
      <xdr:row>32</xdr:row>
      <xdr:rowOff>56515</xdr:rowOff>
    </xdr:to>
    <xdr:cxnSp macro="">
      <xdr:nvCxnSpPr>
        <xdr:cNvPr id="82" name="直線コネクタ 81"/>
        <xdr:cNvCxnSpPr/>
      </xdr:nvCxnSpPr>
      <xdr:spPr>
        <a:xfrm flipV="1">
          <a:off x="4051300" y="5905119"/>
          <a:ext cx="711200" cy="418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28</xdr:row>
      <xdr:rowOff>28465</xdr:rowOff>
    </xdr:from>
    <xdr:ext cx="405111" cy="259045"/>
    <xdr:sp macro="" textlink="">
      <xdr:nvSpPr>
        <xdr:cNvPr id="83" name="n_1aveValue有形固定資産減価償却率"/>
        <xdr:cNvSpPr txBox="1"/>
      </xdr:nvSpPr>
      <xdr:spPr>
        <a:xfrm>
          <a:off x="3836043" y="5610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oneCellAnchor>
    <xdr:from>
      <xdr:col>3</xdr:col>
      <xdr:colOff>245118</xdr:colOff>
      <xdr:row>32</xdr:row>
      <xdr:rowOff>98442</xdr:rowOff>
    </xdr:from>
    <xdr:ext cx="405111" cy="259045"/>
    <xdr:sp macro="" textlink="">
      <xdr:nvSpPr>
        <xdr:cNvPr id="84" name="n_1mainValue有形固定資産減価償却率"/>
        <xdr:cNvSpPr txBox="1"/>
      </xdr:nvSpPr>
      <xdr:spPr>
        <a:xfrm>
          <a:off x="3836043" y="6365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5" name="正方形/長方形 8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6" name="正方形/長方形 8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7" name="正方形/長方形 86"/>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8" name="正方形/長方形 8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9" name="正方形/長方形 8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0" name="正方形/長方形 8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1" name="テキスト ボックス 9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総務省で算出式を精査中であり、平成</a:t>
          </a:r>
          <a:r>
            <a:rPr kumimoji="1" lang="en-US" altLang="ja-JP" sz="1100">
              <a:latin typeface="ＭＳ Ｐゴシック"/>
            </a:rPr>
            <a:t>29</a:t>
          </a:r>
          <a:r>
            <a:rPr kumimoji="1" lang="ja-JP" altLang="en-US" sz="1100">
              <a:latin typeface="ＭＳ Ｐゴシック"/>
            </a:rPr>
            <a:t>年度より公表予定</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2" name="正方形/長方形 91"/>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3" name="正方形/長方形 9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4" name="正方形/長方形 9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5" name="テキスト ボックス 9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6" name="テキスト ボックス 9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7" name="テキスト ボックス 9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8" name="テキスト ボックス 9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埼玉県白岡市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52,257
51,881
24.92
14,810,539
14,125,903
557,799
9,627,776
11,372,032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9/22</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5334</xdr:rowOff>
    </xdr:from>
    <xdr:to>
      <xdr:col>6</xdr:col>
      <xdr:colOff>510540</xdr:colOff>
      <xdr:row>42</xdr:row>
      <xdr:rowOff>3048</xdr:rowOff>
    </xdr:to>
    <xdr:cxnSp macro="">
      <xdr:nvCxnSpPr>
        <xdr:cNvPr id="55" name="直線コネクタ 54"/>
        <xdr:cNvCxnSpPr/>
      </xdr:nvCxnSpPr>
      <xdr:spPr>
        <a:xfrm flipV="1">
          <a:off x="4634865" y="5663184"/>
          <a:ext cx="0" cy="1540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6875</xdr:rowOff>
    </xdr:from>
    <xdr:ext cx="405111" cy="259045"/>
    <xdr:sp macro="" textlink="">
      <xdr:nvSpPr>
        <xdr:cNvPr id="56" name="【道路】&#10;有形固定資産減価償却率最小値テキスト"/>
        <xdr:cNvSpPr txBox="1"/>
      </xdr:nvSpPr>
      <xdr:spPr>
        <a:xfrm>
          <a:off x="4724400" y="720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a:t>
          </a:r>
          <a:endParaRPr kumimoji="1" lang="ja-JP" altLang="en-US" sz="1000" b="1">
            <a:latin typeface="ＭＳ Ｐゴシック"/>
          </a:endParaRPr>
        </a:p>
      </xdr:txBody>
    </xdr:sp>
    <xdr:clientData/>
  </xdr:oneCellAnchor>
  <xdr:twoCellAnchor>
    <xdr:from>
      <xdr:col>6</xdr:col>
      <xdr:colOff>422275</xdr:colOff>
      <xdr:row>42</xdr:row>
      <xdr:rowOff>3048</xdr:rowOff>
    </xdr:from>
    <xdr:to>
      <xdr:col>6</xdr:col>
      <xdr:colOff>600075</xdr:colOff>
      <xdr:row>42</xdr:row>
      <xdr:rowOff>3048</xdr:rowOff>
    </xdr:to>
    <xdr:cxnSp macro="">
      <xdr:nvCxnSpPr>
        <xdr:cNvPr id="57" name="直線コネクタ 56"/>
        <xdr:cNvCxnSpPr/>
      </xdr:nvCxnSpPr>
      <xdr:spPr>
        <a:xfrm>
          <a:off x="4546600" y="720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123461</xdr:rowOff>
    </xdr:from>
    <xdr:ext cx="405111" cy="259045"/>
    <xdr:sp macro="" textlink="">
      <xdr:nvSpPr>
        <xdr:cNvPr id="58" name="【道路】&#10;有形固定資産減価償却率最大値テキスト"/>
        <xdr:cNvSpPr txBox="1"/>
      </xdr:nvSpPr>
      <xdr:spPr>
        <a:xfrm>
          <a:off x="4724400" y="5438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85.6</a:t>
          </a:r>
          <a:endParaRPr kumimoji="1" lang="ja-JP" altLang="en-US" sz="1000" b="1">
            <a:latin typeface="ＭＳ Ｐゴシック"/>
          </a:endParaRPr>
        </a:p>
      </xdr:txBody>
    </xdr:sp>
    <xdr:clientData/>
  </xdr:oneCellAnchor>
  <xdr:twoCellAnchor>
    <xdr:from>
      <xdr:col>6</xdr:col>
      <xdr:colOff>422275</xdr:colOff>
      <xdr:row>33</xdr:row>
      <xdr:rowOff>5334</xdr:rowOff>
    </xdr:from>
    <xdr:to>
      <xdr:col>6</xdr:col>
      <xdr:colOff>600075</xdr:colOff>
      <xdr:row>33</xdr:row>
      <xdr:rowOff>5334</xdr:rowOff>
    </xdr:to>
    <xdr:cxnSp macro="">
      <xdr:nvCxnSpPr>
        <xdr:cNvPr id="59" name="直線コネクタ 58"/>
        <xdr:cNvCxnSpPr/>
      </xdr:nvCxnSpPr>
      <xdr:spPr>
        <a:xfrm>
          <a:off x="4546600" y="5663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134129</xdr:rowOff>
    </xdr:from>
    <xdr:ext cx="405111" cy="259045"/>
    <xdr:sp macro="" textlink="">
      <xdr:nvSpPr>
        <xdr:cNvPr id="60" name="【道路】&#10;有形固定資産減価償却率平均値テキスト"/>
        <xdr:cNvSpPr txBox="1"/>
      </xdr:nvSpPr>
      <xdr:spPr>
        <a:xfrm>
          <a:off x="4724400" y="63063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155702</xdr:rowOff>
    </xdr:from>
    <xdr:to>
      <xdr:col>6</xdr:col>
      <xdr:colOff>561975</xdr:colOff>
      <xdr:row>37</xdr:row>
      <xdr:rowOff>85852</xdr:rowOff>
    </xdr:to>
    <xdr:sp macro="" textlink="">
      <xdr:nvSpPr>
        <xdr:cNvPr id="61" name="フローチャート : 判断 60"/>
        <xdr:cNvSpPr/>
      </xdr:nvSpPr>
      <xdr:spPr>
        <a:xfrm>
          <a:off x="4584700" y="632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64262</xdr:rowOff>
    </xdr:from>
    <xdr:to>
      <xdr:col>5</xdr:col>
      <xdr:colOff>409575</xdr:colOff>
      <xdr:row>36</xdr:row>
      <xdr:rowOff>165862</xdr:rowOff>
    </xdr:to>
    <xdr:sp macro="" textlink="">
      <xdr:nvSpPr>
        <xdr:cNvPr id="62" name="フローチャート : 判断 61"/>
        <xdr:cNvSpPr/>
      </xdr:nvSpPr>
      <xdr:spPr>
        <a:xfrm>
          <a:off x="3746500" y="623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43688</xdr:rowOff>
    </xdr:from>
    <xdr:to>
      <xdr:col>6</xdr:col>
      <xdr:colOff>561975</xdr:colOff>
      <xdr:row>36</xdr:row>
      <xdr:rowOff>145288</xdr:rowOff>
    </xdr:to>
    <xdr:sp macro="" textlink="">
      <xdr:nvSpPr>
        <xdr:cNvPr id="68" name="円/楕円 67"/>
        <xdr:cNvSpPr/>
      </xdr:nvSpPr>
      <xdr:spPr>
        <a:xfrm>
          <a:off x="4584700" y="621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35</xdr:row>
      <xdr:rowOff>66565</xdr:rowOff>
    </xdr:from>
    <xdr:ext cx="405111" cy="259045"/>
    <xdr:sp macro="" textlink="">
      <xdr:nvSpPr>
        <xdr:cNvPr id="69" name="【道路】&#10;有形固定資産減価償却率該当値テキスト"/>
        <xdr:cNvSpPr txBox="1"/>
      </xdr:nvSpPr>
      <xdr:spPr>
        <a:xfrm>
          <a:off x="4724400" y="6067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29972</xdr:rowOff>
    </xdr:from>
    <xdr:to>
      <xdr:col>5</xdr:col>
      <xdr:colOff>409575</xdr:colOff>
      <xdr:row>36</xdr:row>
      <xdr:rowOff>131572</xdr:rowOff>
    </xdr:to>
    <xdr:sp macro="" textlink="">
      <xdr:nvSpPr>
        <xdr:cNvPr id="70" name="円/楕円 69"/>
        <xdr:cNvSpPr/>
      </xdr:nvSpPr>
      <xdr:spPr>
        <a:xfrm>
          <a:off x="3746500" y="620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36</xdr:row>
      <xdr:rowOff>80772</xdr:rowOff>
    </xdr:from>
    <xdr:to>
      <xdr:col>6</xdr:col>
      <xdr:colOff>511175</xdr:colOff>
      <xdr:row>36</xdr:row>
      <xdr:rowOff>94488</xdr:rowOff>
    </xdr:to>
    <xdr:cxnSp macro="">
      <xdr:nvCxnSpPr>
        <xdr:cNvPr id="71" name="直線コネクタ 70"/>
        <xdr:cNvCxnSpPr/>
      </xdr:nvCxnSpPr>
      <xdr:spPr>
        <a:xfrm>
          <a:off x="3797300" y="625297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36</xdr:row>
      <xdr:rowOff>156989</xdr:rowOff>
    </xdr:from>
    <xdr:ext cx="405111" cy="259045"/>
    <xdr:sp macro="" textlink="">
      <xdr:nvSpPr>
        <xdr:cNvPr id="72" name="n_1aveValue【道路】&#10;有形固定資産減価償却率"/>
        <xdr:cNvSpPr txBox="1"/>
      </xdr:nvSpPr>
      <xdr:spPr>
        <a:xfrm>
          <a:off x="3582043" y="6329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oneCellAnchor>
    <xdr:from>
      <xdr:col>5</xdr:col>
      <xdr:colOff>143518</xdr:colOff>
      <xdr:row>34</xdr:row>
      <xdr:rowOff>148099</xdr:rowOff>
    </xdr:from>
    <xdr:ext cx="405111" cy="259045"/>
    <xdr:sp macro="" textlink="">
      <xdr:nvSpPr>
        <xdr:cNvPr id="73" name="n_1mainValue【道路】&#10;有形固定資産減価償却率"/>
        <xdr:cNvSpPr txBox="1"/>
      </xdr:nvSpPr>
      <xdr:spPr>
        <a:xfrm>
          <a:off x="3582043" y="597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8/22</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6.984</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4" name="直線コネクタ 8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5" name="テキスト ボックス 84"/>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6" name="直線コネクタ 8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7" name="テキスト ボックス 86"/>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8" name="直線コネクタ 8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9" name="テキスト ボックス 88"/>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0" name="直線コネクタ 8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1" name="テキスト ボックス 90"/>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3" name="テキスト ボックス 9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102489</xdr:rowOff>
    </xdr:from>
    <xdr:to>
      <xdr:col>15</xdr:col>
      <xdr:colOff>180340</xdr:colOff>
      <xdr:row>41</xdr:row>
      <xdr:rowOff>44653</xdr:rowOff>
    </xdr:to>
    <xdr:cxnSp macro="">
      <xdr:nvCxnSpPr>
        <xdr:cNvPr id="95" name="直線コネクタ 94"/>
        <xdr:cNvCxnSpPr/>
      </xdr:nvCxnSpPr>
      <xdr:spPr>
        <a:xfrm flipV="1">
          <a:off x="10476865" y="5931789"/>
          <a:ext cx="0" cy="1142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48480</xdr:rowOff>
    </xdr:from>
    <xdr:ext cx="469744" cy="259045"/>
    <xdr:sp macro="" textlink="">
      <xdr:nvSpPr>
        <xdr:cNvPr id="96" name="【道路】&#10;一人当たり延長最小値テキスト"/>
        <xdr:cNvSpPr txBox="1"/>
      </xdr:nvSpPr>
      <xdr:spPr>
        <a:xfrm>
          <a:off x="10566400" y="7077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1.940</a:t>
          </a:r>
          <a:endParaRPr kumimoji="1" lang="ja-JP" altLang="en-US" sz="1000" b="1">
            <a:latin typeface="ＭＳ Ｐゴシック"/>
          </a:endParaRPr>
        </a:p>
      </xdr:txBody>
    </xdr:sp>
    <xdr:clientData/>
  </xdr:oneCellAnchor>
  <xdr:twoCellAnchor>
    <xdr:from>
      <xdr:col>15</xdr:col>
      <xdr:colOff>92075</xdr:colOff>
      <xdr:row>41</xdr:row>
      <xdr:rowOff>44653</xdr:rowOff>
    </xdr:from>
    <xdr:to>
      <xdr:col>15</xdr:col>
      <xdr:colOff>269875</xdr:colOff>
      <xdr:row>41</xdr:row>
      <xdr:rowOff>44653</xdr:rowOff>
    </xdr:to>
    <xdr:cxnSp macro="">
      <xdr:nvCxnSpPr>
        <xdr:cNvPr id="97" name="直線コネクタ 96"/>
        <xdr:cNvCxnSpPr/>
      </xdr:nvCxnSpPr>
      <xdr:spPr>
        <a:xfrm>
          <a:off x="10388600" y="7074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49166</xdr:rowOff>
    </xdr:from>
    <xdr:ext cx="534377" cy="259045"/>
    <xdr:sp macro="" textlink="">
      <xdr:nvSpPr>
        <xdr:cNvPr id="98" name="【道路】&#10;一人当たり延長最大値テキスト"/>
        <xdr:cNvSpPr txBox="1"/>
      </xdr:nvSpPr>
      <xdr:spPr>
        <a:xfrm>
          <a:off x="10566400" y="570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26.925</a:t>
          </a:r>
          <a:endParaRPr kumimoji="1" lang="ja-JP" altLang="en-US" sz="1000" b="1">
            <a:latin typeface="ＭＳ Ｐゴシック"/>
          </a:endParaRPr>
        </a:p>
      </xdr:txBody>
    </xdr:sp>
    <xdr:clientData/>
  </xdr:oneCellAnchor>
  <xdr:twoCellAnchor>
    <xdr:from>
      <xdr:col>15</xdr:col>
      <xdr:colOff>92075</xdr:colOff>
      <xdr:row>34</xdr:row>
      <xdr:rowOff>102489</xdr:rowOff>
    </xdr:from>
    <xdr:to>
      <xdr:col>15</xdr:col>
      <xdr:colOff>269875</xdr:colOff>
      <xdr:row>34</xdr:row>
      <xdr:rowOff>102489</xdr:rowOff>
    </xdr:to>
    <xdr:cxnSp macro="">
      <xdr:nvCxnSpPr>
        <xdr:cNvPr id="99" name="直線コネクタ 98"/>
        <xdr:cNvCxnSpPr/>
      </xdr:nvCxnSpPr>
      <xdr:spPr>
        <a:xfrm>
          <a:off x="10388600" y="5931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51422</xdr:rowOff>
    </xdr:from>
    <xdr:ext cx="469744" cy="259045"/>
    <xdr:sp macro="" textlink="">
      <xdr:nvSpPr>
        <xdr:cNvPr id="100" name="【道路】&#10;一人当たり延長平均値テキスト"/>
        <xdr:cNvSpPr txBox="1"/>
      </xdr:nvSpPr>
      <xdr:spPr>
        <a:xfrm>
          <a:off x="10566400" y="67379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7.709</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72995</xdr:rowOff>
    </xdr:from>
    <xdr:to>
      <xdr:col>15</xdr:col>
      <xdr:colOff>231775</xdr:colOff>
      <xdr:row>40</xdr:row>
      <xdr:rowOff>3145</xdr:rowOff>
    </xdr:to>
    <xdr:sp macro="" textlink="">
      <xdr:nvSpPr>
        <xdr:cNvPr id="101" name="フローチャート : 判断 100"/>
        <xdr:cNvSpPr/>
      </xdr:nvSpPr>
      <xdr:spPr>
        <a:xfrm>
          <a:off x="10426700" y="675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94620</xdr:rowOff>
    </xdr:from>
    <xdr:to>
      <xdr:col>14</xdr:col>
      <xdr:colOff>79375</xdr:colOff>
      <xdr:row>40</xdr:row>
      <xdr:rowOff>24770</xdr:rowOff>
    </xdr:to>
    <xdr:sp macro="" textlink="">
      <xdr:nvSpPr>
        <xdr:cNvPr id="102" name="フローチャート : 判断 101"/>
        <xdr:cNvSpPr/>
      </xdr:nvSpPr>
      <xdr:spPr>
        <a:xfrm>
          <a:off x="9588500" y="678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59096</xdr:rowOff>
    </xdr:from>
    <xdr:to>
      <xdr:col>15</xdr:col>
      <xdr:colOff>231775</xdr:colOff>
      <xdr:row>39</xdr:row>
      <xdr:rowOff>160696</xdr:rowOff>
    </xdr:to>
    <xdr:sp macro="" textlink="">
      <xdr:nvSpPr>
        <xdr:cNvPr id="108" name="円/楕円 107"/>
        <xdr:cNvSpPr/>
      </xdr:nvSpPr>
      <xdr:spPr>
        <a:xfrm>
          <a:off x="10426700" y="674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38</xdr:row>
      <xdr:rowOff>81973</xdr:rowOff>
    </xdr:from>
    <xdr:ext cx="469744" cy="259045"/>
    <xdr:sp macro="" textlink="">
      <xdr:nvSpPr>
        <xdr:cNvPr id="109" name="【道路】&#10;一人当たり延長該当値テキスト"/>
        <xdr:cNvSpPr txBox="1"/>
      </xdr:nvSpPr>
      <xdr:spPr>
        <a:xfrm>
          <a:off x="10566400" y="659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8.013</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58867</xdr:rowOff>
    </xdr:from>
    <xdr:to>
      <xdr:col>14</xdr:col>
      <xdr:colOff>79375</xdr:colOff>
      <xdr:row>39</xdr:row>
      <xdr:rowOff>160467</xdr:rowOff>
    </xdr:to>
    <xdr:sp macro="" textlink="">
      <xdr:nvSpPr>
        <xdr:cNvPr id="110" name="円/楕円 109"/>
        <xdr:cNvSpPr/>
      </xdr:nvSpPr>
      <xdr:spPr>
        <a:xfrm>
          <a:off x="9588500" y="674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39</xdr:row>
      <xdr:rowOff>109667</xdr:rowOff>
    </xdr:from>
    <xdr:to>
      <xdr:col>15</xdr:col>
      <xdr:colOff>180975</xdr:colOff>
      <xdr:row>39</xdr:row>
      <xdr:rowOff>109896</xdr:rowOff>
    </xdr:to>
    <xdr:cxnSp macro="">
      <xdr:nvCxnSpPr>
        <xdr:cNvPr id="111" name="直線コネクタ 110"/>
        <xdr:cNvCxnSpPr/>
      </xdr:nvCxnSpPr>
      <xdr:spPr>
        <a:xfrm>
          <a:off x="9639300" y="6796217"/>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40</xdr:row>
      <xdr:rowOff>15897</xdr:rowOff>
    </xdr:from>
    <xdr:ext cx="469744" cy="259045"/>
    <xdr:sp macro="" textlink="">
      <xdr:nvSpPr>
        <xdr:cNvPr id="112" name="n_1aveValue【道路】&#10;一人当たり延長"/>
        <xdr:cNvSpPr txBox="1"/>
      </xdr:nvSpPr>
      <xdr:spPr>
        <a:xfrm>
          <a:off x="9391727" y="687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7.236</a:t>
          </a:r>
          <a:endParaRPr kumimoji="1" lang="ja-JP" altLang="en-US" sz="1000" b="1">
            <a:solidFill>
              <a:srgbClr val="000080"/>
            </a:solidFill>
            <a:latin typeface="ＭＳ Ｐゴシック"/>
          </a:endParaRPr>
        </a:p>
      </xdr:txBody>
    </xdr:sp>
    <xdr:clientData/>
  </xdr:oneCellAnchor>
  <xdr:oneCellAnchor>
    <xdr:from>
      <xdr:col>13</xdr:col>
      <xdr:colOff>466802</xdr:colOff>
      <xdr:row>38</xdr:row>
      <xdr:rowOff>5544</xdr:rowOff>
    </xdr:from>
    <xdr:ext cx="469744" cy="259045"/>
    <xdr:sp macro="" textlink="">
      <xdr:nvSpPr>
        <xdr:cNvPr id="113" name="n_1mainValue【道路】&#10;一人当たり延長"/>
        <xdr:cNvSpPr txBox="1"/>
      </xdr:nvSpPr>
      <xdr:spPr>
        <a:xfrm>
          <a:off x="9391727" y="6520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22/22</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124" name="直線コネクタ 12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125" name="テキスト ボックス 124"/>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6" name="直線コネクタ 12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7" name="テキスト ボックス 12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8" name="直線コネクタ 12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9" name="テキスト ボックス 12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0" name="直線コネクタ 12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1" name="テキスト ボックス 13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2" name="直線コネクタ 13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3" name="テキスト ボックス 13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5" name="テキスト ボックス 13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108585</xdr:rowOff>
    </xdr:from>
    <xdr:to>
      <xdr:col>6</xdr:col>
      <xdr:colOff>510540</xdr:colOff>
      <xdr:row>63</xdr:row>
      <xdr:rowOff>127635</xdr:rowOff>
    </xdr:to>
    <xdr:cxnSp macro="">
      <xdr:nvCxnSpPr>
        <xdr:cNvPr id="137" name="直線コネクタ 136"/>
        <xdr:cNvCxnSpPr/>
      </xdr:nvCxnSpPr>
      <xdr:spPr>
        <a:xfrm flipV="1">
          <a:off x="4634865" y="9538335"/>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131462</xdr:rowOff>
    </xdr:from>
    <xdr:ext cx="340478" cy="259045"/>
    <xdr:sp macro="" textlink="">
      <xdr:nvSpPr>
        <xdr:cNvPr id="138" name="【橋りょう・トンネル】&#10;有形固定資産減価償却率最小値テキスト"/>
        <xdr:cNvSpPr txBox="1"/>
      </xdr:nvSpPr>
      <xdr:spPr>
        <a:xfrm>
          <a:off x="4724400" y="109328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6</xdr:col>
      <xdr:colOff>422275</xdr:colOff>
      <xdr:row>63</xdr:row>
      <xdr:rowOff>127635</xdr:rowOff>
    </xdr:from>
    <xdr:to>
      <xdr:col>6</xdr:col>
      <xdr:colOff>600075</xdr:colOff>
      <xdr:row>63</xdr:row>
      <xdr:rowOff>127635</xdr:rowOff>
    </xdr:to>
    <xdr:cxnSp macro="">
      <xdr:nvCxnSpPr>
        <xdr:cNvPr id="139" name="直線コネクタ 138"/>
        <xdr:cNvCxnSpPr/>
      </xdr:nvCxnSpPr>
      <xdr:spPr>
        <a:xfrm>
          <a:off x="4546600" y="1092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55262</xdr:rowOff>
    </xdr:from>
    <xdr:ext cx="405111" cy="259045"/>
    <xdr:sp macro="" textlink="">
      <xdr:nvSpPr>
        <xdr:cNvPr id="140" name="【橋りょう・トンネル】&#10;有形固定資産減価償却率最大値テキスト"/>
        <xdr:cNvSpPr txBox="1"/>
      </xdr:nvSpPr>
      <xdr:spPr>
        <a:xfrm>
          <a:off x="4724400" y="931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79.3</a:t>
          </a:r>
          <a:endParaRPr kumimoji="1" lang="ja-JP" altLang="en-US" sz="1000" b="1">
            <a:latin typeface="ＭＳ Ｐゴシック"/>
          </a:endParaRPr>
        </a:p>
      </xdr:txBody>
    </xdr:sp>
    <xdr:clientData/>
  </xdr:oneCellAnchor>
  <xdr:twoCellAnchor>
    <xdr:from>
      <xdr:col>6</xdr:col>
      <xdr:colOff>422275</xdr:colOff>
      <xdr:row>55</xdr:row>
      <xdr:rowOff>108585</xdr:rowOff>
    </xdr:from>
    <xdr:to>
      <xdr:col>6</xdr:col>
      <xdr:colOff>600075</xdr:colOff>
      <xdr:row>55</xdr:row>
      <xdr:rowOff>108585</xdr:rowOff>
    </xdr:to>
    <xdr:cxnSp macro="">
      <xdr:nvCxnSpPr>
        <xdr:cNvPr id="141" name="直線コネクタ 140"/>
        <xdr:cNvCxnSpPr/>
      </xdr:nvCxnSpPr>
      <xdr:spPr>
        <a:xfrm>
          <a:off x="4546600" y="95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92092</xdr:rowOff>
    </xdr:from>
    <xdr:ext cx="405111" cy="259045"/>
    <xdr:sp macro="" textlink="">
      <xdr:nvSpPr>
        <xdr:cNvPr id="142" name="【橋りょう・トンネル】&#10;有形固定資産減価償却率平均値テキスト"/>
        <xdr:cNvSpPr txBox="1"/>
      </xdr:nvSpPr>
      <xdr:spPr>
        <a:xfrm>
          <a:off x="4724400" y="98647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69215</xdr:rowOff>
    </xdr:from>
    <xdr:to>
      <xdr:col>6</xdr:col>
      <xdr:colOff>561975</xdr:colOff>
      <xdr:row>58</xdr:row>
      <xdr:rowOff>170815</xdr:rowOff>
    </xdr:to>
    <xdr:sp macro="" textlink="">
      <xdr:nvSpPr>
        <xdr:cNvPr id="143" name="フローチャート : 判断 142"/>
        <xdr:cNvSpPr/>
      </xdr:nvSpPr>
      <xdr:spPr>
        <a:xfrm>
          <a:off x="4584700" y="1001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95885</xdr:rowOff>
    </xdr:from>
    <xdr:to>
      <xdr:col>5</xdr:col>
      <xdr:colOff>409575</xdr:colOff>
      <xdr:row>59</xdr:row>
      <xdr:rowOff>26035</xdr:rowOff>
    </xdr:to>
    <xdr:sp macro="" textlink="">
      <xdr:nvSpPr>
        <xdr:cNvPr id="144" name="フローチャート : 判断 143"/>
        <xdr:cNvSpPr/>
      </xdr:nvSpPr>
      <xdr:spPr>
        <a:xfrm>
          <a:off x="3746500" y="100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5" name="テキスト ボックス 14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6" name="テキスト ボックス 14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7" name="テキスト ボックス 14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8" name="テキスト ボックス 14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9" name="テキスト ボックス 14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63</xdr:row>
      <xdr:rowOff>76835</xdr:rowOff>
    </xdr:from>
    <xdr:to>
      <xdr:col>6</xdr:col>
      <xdr:colOff>561975</xdr:colOff>
      <xdr:row>64</xdr:row>
      <xdr:rowOff>6985</xdr:rowOff>
    </xdr:to>
    <xdr:sp macro="" textlink="">
      <xdr:nvSpPr>
        <xdr:cNvPr id="150" name="円/楕円 149"/>
        <xdr:cNvSpPr/>
      </xdr:nvSpPr>
      <xdr:spPr>
        <a:xfrm>
          <a:off x="4584700" y="1087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62</xdr:row>
      <xdr:rowOff>163212</xdr:rowOff>
    </xdr:from>
    <xdr:ext cx="340478" cy="259045"/>
    <xdr:sp macro="" textlink="">
      <xdr:nvSpPr>
        <xdr:cNvPr id="151" name="【橋りょう・トンネル】&#10;有形固定資産減価償却率該当値テキスト"/>
        <xdr:cNvSpPr txBox="1"/>
      </xdr:nvSpPr>
      <xdr:spPr>
        <a:xfrm>
          <a:off x="4724400" y="10793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5</xdr:col>
      <xdr:colOff>307975</xdr:colOff>
      <xdr:row>63</xdr:row>
      <xdr:rowOff>170180</xdr:rowOff>
    </xdr:from>
    <xdr:to>
      <xdr:col>5</xdr:col>
      <xdr:colOff>409575</xdr:colOff>
      <xdr:row>64</xdr:row>
      <xdr:rowOff>100330</xdr:rowOff>
    </xdr:to>
    <xdr:sp macro="" textlink="">
      <xdr:nvSpPr>
        <xdr:cNvPr id="152" name="円/楕円 151"/>
        <xdr:cNvSpPr/>
      </xdr:nvSpPr>
      <xdr:spPr>
        <a:xfrm>
          <a:off x="3746500" y="1097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63</xdr:row>
      <xdr:rowOff>127635</xdr:rowOff>
    </xdr:from>
    <xdr:to>
      <xdr:col>6</xdr:col>
      <xdr:colOff>511175</xdr:colOff>
      <xdr:row>64</xdr:row>
      <xdr:rowOff>49530</xdr:rowOff>
    </xdr:to>
    <xdr:cxnSp macro="">
      <xdr:nvCxnSpPr>
        <xdr:cNvPr id="153" name="直線コネクタ 152"/>
        <xdr:cNvCxnSpPr/>
      </xdr:nvCxnSpPr>
      <xdr:spPr>
        <a:xfrm flipV="1">
          <a:off x="3797300" y="10928985"/>
          <a:ext cx="8382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57</xdr:row>
      <xdr:rowOff>42562</xdr:rowOff>
    </xdr:from>
    <xdr:ext cx="405111" cy="259045"/>
    <xdr:sp macro="" textlink="">
      <xdr:nvSpPr>
        <xdr:cNvPr id="154" name="n_1aveValue【橋りょう・トンネル】&#10;有形固定資産減価償却率"/>
        <xdr:cNvSpPr txBox="1"/>
      </xdr:nvSpPr>
      <xdr:spPr>
        <a:xfrm>
          <a:off x="3582043" y="981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5</xdr:col>
      <xdr:colOff>175835</xdr:colOff>
      <xdr:row>64</xdr:row>
      <xdr:rowOff>91457</xdr:rowOff>
    </xdr:from>
    <xdr:ext cx="340478" cy="259045"/>
    <xdr:sp macro="" textlink="">
      <xdr:nvSpPr>
        <xdr:cNvPr id="155" name="n_1mainValue【橋りょう・トンネル】&#10;有形固定資産減価償却率"/>
        <xdr:cNvSpPr txBox="1"/>
      </xdr:nvSpPr>
      <xdr:spPr>
        <a:xfrm>
          <a:off x="3614360" y="110642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6" name="正方形/長方形 15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7" name="正方形/長方形 15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8" name="正方形/長方形 15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22/22</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9" name="正方形/長方形 15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0" name="正方形/長方形 15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2,483,541</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1" name="正方形/長方形 16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2" name="正方形/長方形 16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61,862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3" name="正方形/長方形 16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4" name="テキスト ボックス 16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5" name="直線コネクタ 16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6" name="直線コネクタ 16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7" name="テキスト ボックス 16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8" name="直線コネクタ 16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9" name="テキスト ボックス 16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0" name="直線コネクタ 16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71" name="テキスト ボックス 17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2" name="直線コネクタ 17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3" name="テキスト ボックス 17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4" name="直線コネクタ 17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75" name="テキスト ボックス 174"/>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6" name="直線コネクタ 17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7" name="テキスト ボックス 17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153178</xdr:rowOff>
    </xdr:from>
    <xdr:to>
      <xdr:col>15</xdr:col>
      <xdr:colOff>180340</xdr:colOff>
      <xdr:row>64</xdr:row>
      <xdr:rowOff>70568</xdr:rowOff>
    </xdr:to>
    <xdr:cxnSp macro="">
      <xdr:nvCxnSpPr>
        <xdr:cNvPr id="179" name="直線コネクタ 178"/>
        <xdr:cNvCxnSpPr/>
      </xdr:nvCxnSpPr>
      <xdr:spPr>
        <a:xfrm flipV="1">
          <a:off x="10476865" y="9754378"/>
          <a:ext cx="0" cy="1288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74395</xdr:rowOff>
    </xdr:from>
    <xdr:ext cx="469744" cy="259045"/>
    <xdr:sp macro="" textlink="">
      <xdr:nvSpPr>
        <xdr:cNvPr id="180" name="【橋りょう・トンネル】&#10;一人当たり有形固定資産（償却資産）額最小値テキスト"/>
        <xdr:cNvSpPr txBox="1"/>
      </xdr:nvSpPr>
      <xdr:spPr>
        <a:xfrm>
          <a:off x="10566400" y="1104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4,435</a:t>
          </a:r>
          <a:endParaRPr kumimoji="1" lang="ja-JP" altLang="en-US" sz="1000" b="1">
            <a:latin typeface="ＭＳ Ｐゴシック"/>
          </a:endParaRPr>
        </a:p>
      </xdr:txBody>
    </xdr:sp>
    <xdr:clientData/>
  </xdr:oneCellAnchor>
  <xdr:twoCellAnchor>
    <xdr:from>
      <xdr:col>15</xdr:col>
      <xdr:colOff>92075</xdr:colOff>
      <xdr:row>64</xdr:row>
      <xdr:rowOff>70568</xdr:rowOff>
    </xdr:from>
    <xdr:to>
      <xdr:col>15</xdr:col>
      <xdr:colOff>269875</xdr:colOff>
      <xdr:row>64</xdr:row>
      <xdr:rowOff>70568</xdr:rowOff>
    </xdr:to>
    <xdr:cxnSp macro="">
      <xdr:nvCxnSpPr>
        <xdr:cNvPr id="181" name="直線コネクタ 180"/>
        <xdr:cNvCxnSpPr/>
      </xdr:nvCxnSpPr>
      <xdr:spPr>
        <a:xfrm>
          <a:off x="10388600" y="11043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99855</xdr:rowOff>
    </xdr:from>
    <xdr:ext cx="690189" cy="259045"/>
    <xdr:sp macro="" textlink="">
      <xdr:nvSpPr>
        <xdr:cNvPr id="182" name="【橋りょう・トンネル】&#10;一人当たり有形固定資産（償却資産）額最大値テキスト"/>
        <xdr:cNvSpPr txBox="1"/>
      </xdr:nvSpPr>
      <xdr:spPr>
        <a:xfrm>
          <a:off x="10566400" y="95296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1,019,387</a:t>
          </a:r>
          <a:endParaRPr kumimoji="1" lang="ja-JP" altLang="en-US" sz="1000" b="1">
            <a:latin typeface="ＭＳ Ｐゴシック"/>
          </a:endParaRPr>
        </a:p>
      </xdr:txBody>
    </xdr:sp>
    <xdr:clientData/>
  </xdr:oneCellAnchor>
  <xdr:twoCellAnchor>
    <xdr:from>
      <xdr:col>15</xdr:col>
      <xdr:colOff>92075</xdr:colOff>
      <xdr:row>56</xdr:row>
      <xdr:rowOff>153178</xdr:rowOff>
    </xdr:from>
    <xdr:to>
      <xdr:col>15</xdr:col>
      <xdr:colOff>269875</xdr:colOff>
      <xdr:row>56</xdr:row>
      <xdr:rowOff>153178</xdr:rowOff>
    </xdr:to>
    <xdr:cxnSp macro="">
      <xdr:nvCxnSpPr>
        <xdr:cNvPr id="183" name="直線コネクタ 182"/>
        <xdr:cNvCxnSpPr/>
      </xdr:nvCxnSpPr>
      <xdr:spPr>
        <a:xfrm>
          <a:off x="10388600" y="9754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41951</xdr:rowOff>
    </xdr:from>
    <xdr:ext cx="599010" cy="259045"/>
    <xdr:sp macro="" textlink="">
      <xdr:nvSpPr>
        <xdr:cNvPr id="184" name="【橋りょう・トンネル】&#10;一人当たり有形固定資産（償却資産）額平均値テキスト"/>
        <xdr:cNvSpPr txBox="1"/>
      </xdr:nvSpPr>
      <xdr:spPr>
        <a:xfrm>
          <a:off x="10566400" y="10671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139,981</a:t>
          </a:r>
          <a:endParaRPr kumimoji="1" lang="ja-JP" altLang="en-US" sz="1000" b="1">
            <a:solidFill>
              <a:srgbClr val="000080"/>
            </a:solidFill>
            <a:latin typeface="ＭＳ Ｐゴシック"/>
          </a:endParaRPr>
        </a:p>
      </xdr:txBody>
    </xdr:sp>
    <xdr:clientData/>
  </xdr:oneCellAnchor>
  <xdr:twoCellAnchor>
    <xdr:from>
      <xdr:col>15</xdr:col>
      <xdr:colOff>130175</xdr:colOff>
      <xdr:row>63</xdr:row>
      <xdr:rowOff>19074</xdr:rowOff>
    </xdr:from>
    <xdr:to>
      <xdr:col>15</xdr:col>
      <xdr:colOff>231775</xdr:colOff>
      <xdr:row>63</xdr:row>
      <xdr:rowOff>120674</xdr:rowOff>
    </xdr:to>
    <xdr:sp macro="" textlink="">
      <xdr:nvSpPr>
        <xdr:cNvPr id="185" name="フローチャート : 判断 184"/>
        <xdr:cNvSpPr/>
      </xdr:nvSpPr>
      <xdr:spPr>
        <a:xfrm>
          <a:off x="10426700" y="1082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63</xdr:row>
      <xdr:rowOff>54115</xdr:rowOff>
    </xdr:from>
    <xdr:to>
      <xdr:col>14</xdr:col>
      <xdr:colOff>79375</xdr:colOff>
      <xdr:row>63</xdr:row>
      <xdr:rowOff>155715</xdr:rowOff>
    </xdr:to>
    <xdr:sp macro="" textlink="">
      <xdr:nvSpPr>
        <xdr:cNvPr id="186" name="フローチャート : 判断 185"/>
        <xdr:cNvSpPr/>
      </xdr:nvSpPr>
      <xdr:spPr>
        <a:xfrm>
          <a:off x="9588500" y="108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7" name="テキスト ボックス 18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8" name="テキスト ボックス 18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9" name="テキスト ボックス 18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0" name="テキスト ボックス 18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1" name="テキスト ボックス 19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64</xdr:row>
      <xdr:rowOff>19768</xdr:rowOff>
    </xdr:from>
    <xdr:to>
      <xdr:col>15</xdr:col>
      <xdr:colOff>231775</xdr:colOff>
      <xdr:row>64</xdr:row>
      <xdr:rowOff>121368</xdr:rowOff>
    </xdr:to>
    <xdr:sp macro="" textlink="">
      <xdr:nvSpPr>
        <xdr:cNvPr id="192" name="円/楕円 191"/>
        <xdr:cNvSpPr/>
      </xdr:nvSpPr>
      <xdr:spPr>
        <a:xfrm>
          <a:off x="10426700" y="1099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63</xdr:row>
      <xdr:rowOff>106145</xdr:rowOff>
    </xdr:from>
    <xdr:ext cx="469744" cy="259045"/>
    <xdr:sp macro="" textlink="">
      <xdr:nvSpPr>
        <xdr:cNvPr id="193" name="【橋りょう・トンネル】&#10;一人当たり有形固定資産（償却資産）額該当値テキスト"/>
        <xdr:cNvSpPr txBox="1"/>
      </xdr:nvSpPr>
      <xdr:spPr>
        <a:xfrm>
          <a:off x="10566400" y="10907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4,435</a:t>
          </a:r>
          <a:endParaRPr kumimoji="1" lang="ja-JP" altLang="en-US" sz="1000" b="1">
            <a:solidFill>
              <a:srgbClr val="FF0000"/>
            </a:solidFill>
            <a:latin typeface="ＭＳ Ｐゴシック"/>
          </a:endParaRPr>
        </a:p>
      </xdr:txBody>
    </xdr:sp>
    <xdr:clientData/>
  </xdr:oneCellAnchor>
  <xdr:twoCellAnchor>
    <xdr:from>
      <xdr:col>13</xdr:col>
      <xdr:colOff>663575</xdr:colOff>
      <xdr:row>64</xdr:row>
      <xdr:rowOff>21359</xdr:rowOff>
    </xdr:from>
    <xdr:to>
      <xdr:col>14</xdr:col>
      <xdr:colOff>79375</xdr:colOff>
      <xdr:row>64</xdr:row>
      <xdr:rowOff>122959</xdr:rowOff>
    </xdr:to>
    <xdr:sp macro="" textlink="">
      <xdr:nvSpPr>
        <xdr:cNvPr id="194" name="円/楕円 193"/>
        <xdr:cNvSpPr/>
      </xdr:nvSpPr>
      <xdr:spPr>
        <a:xfrm>
          <a:off x="9588500" y="1099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64</xdr:row>
      <xdr:rowOff>70568</xdr:rowOff>
    </xdr:from>
    <xdr:to>
      <xdr:col>15</xdr:col>
      <xdr:colOff>180975</xdr:colOff>
      <xdr:row>64</xdr:row>
      <xdr:rowOff>72159</xdr:rowOff>
    </xdr:to>
    <xdr:cxnSp macro="">
      <xdr:nvCxnSpPr>
        <xdr:cNvPr id="195" name="直線コネクタ 194"/>
        <xdr:cNvCxnSpPr/>
      </xdr:nvCxnSpPr>
      <xdr:spPr>
        <a:xfrm flipV="1">
          <a:off x="9639300" y="11043368"/>
          <a:ext cx="838200" cy="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62</xdr:row>
      <xdr:rowOff>792</xdr:rowOff>
    </xdr:from>
    <xdr:ext cx="599010" cy="259045"/>
    <xdr:sp macro="" textlink="">
      <xdr:nvSpPr>
        <xdr:cNvPr id="196" name="n_1aveValue【橋りょう・トンネル】&#10;一人当たり有形固定資産（償却資産）額"/>
        <xdr:cNvSpPr txBox="1"/>
      </xdr:nvSpPr>
      <xdr:spPr>
        <a:xfrm>
          <a:off x="9327094" y="1063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112,390</a:t>
          </a:r>
          <a:endParaRPr kumimoji="1" lang="ja-JP" altLang="en-US" sz="1000" b="1">
            <a:solidFill>
              <a:srgbClr val="000080"/>
            </a:solidFill>
            <a:latin typeface="ＭＳ Ｐゴシック"/>
          </a:endParaRPr>
        </a:p>
      </xdr:txBody>
    </xdr:sp>
    <xdr:clientData/>
  </xdr:oneCellAnchor>
  <xdr:oneCellAnchor>
    <xdr:from>
      <xdr:col>13</xdr:col>
      <xdr:colOff>466802</xdr:colOff>
      <xdr:row>64</xdr:row>
      <xdr:rowOff>114086</xdr:rowOff>
    </xdr:from>
    <xdr:ext cx="469744" cy="259045"/>
    <xdr:sp macro="" textlink="">
      <xdr:nvSpPr>
        <xdr:cNvPr id="197" name="n_1mainValue【橋りょう・トンネル】&#10;一人当たり有形固定資産（償却資産）額"/>
        <xdr:cNvSpPr txBox="1"/>
      </xdr:nvSpPr>
      <xdr:spPr>
        <a:xfrm>
          <a:off x="9391727" y="11086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8" name="正方形/長方形 19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9" name="正方形/長方形 19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0" name="正方形/長方形 19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1" name="正方形/長方形 20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2" name="正方形/長方形 20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3" name="正方形/長方形 20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4" name="正方形/長方形 20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5" name="正方形/長方形 204"/>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206" name="正方形/長方形 20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07" name="正方形/長方形 20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08" name="正方形/長方形 20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09" name="正方形/長方形 20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10" name="正方形/長方形 20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5.991</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11" name="正方形/長方形 21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12" name="正方形/長方形 21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13" name="正方形/長方形 212"/>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214" name="正方形/長方形 21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15" name="正方形/長方形 21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16" name="正方形/長方形 21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17" name="正方形/長方形 21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18" name="正方形/長方形 21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9" name="正方形/長方形 21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20" name="正方形/長方形 21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21" name="正方形/長方形 22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22" name="正方形/長方形 22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23" name="正方形/長方形 22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24" name="正方形/長方形 22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25" name="正方形/長方形 22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26" name="正方形/長方形 22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70,007</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27" name="正方形/長方形 22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28" name="正方形/長方形 22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29" name="正方形/長方形 22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30" name="正方形/長方形 22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31" name="正方形/長方形 23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32" name="正方形/長方形 23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33" name="正方形/長方形 23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34" name="正方形/長方形 23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35" name="正方形/長方形 23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36" name="正方形/長方形 23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37" name="正方形/長方形 23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38" name="テキスト ボックス 23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39" name="直線コネクタ 23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40" name="テキスト ボックス 23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41" name="直線コネクタ 24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42" name="テキスト ボックス 24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43" name="直線コネクタ 24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44" name="テキスト ボックス 24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45" name="直線コネクタ 24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46" name="テキスト ボックス 24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47" name="直線コネクタ 24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48" name="テキスト ボックス 24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49" name="直線コネクタ 24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250" name="テキスト ボックス 24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51" name="直線コネクタ 25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52" name="テキスト ボックス 25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5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42</xdr:row>
      <xdr:rowOff>60960</xdr:rowOff>
    </xdr:to>
    <xdr:cxnSp macro="">
      <xdr:nvCxnSpPr>
        <xdr:cNvPr id="254" name="直線コネクタ 253"/>
        <xdr:cNvCxnSpPr/>
      </xdr:nvCxnSpPr>
      <xdr:spPr>
        <a:xfrm flipV="1">
          <a:off x="16318864" y="571500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64787</xdr:rowOff>
    </xdr:from>
    <xdr:ext cx="405111" cy="259045"/>
    <xdr:sp macro="" textlink="">
      <xdr:nvSpPr>
        <xdr:cNvPr id="255" name="【認定こども園・幼稚園・保育所】&#10;有形固定資産減価償却率最小値テキスト"/>
        <xdr:cNvSpPr txBox="1"/>
      </xdr:nvSpPr>
      <xdr:spPr>
        <a:xfrm>
          <a:off x="16408400" y="726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428625</xdr:colOff>
      <xdr:row>42</xdr:row>
      <xdr:rowOff>60960</xdr:rowOff>
    </xdr:from>
    <xdr:to>
      <xdr:col>23</xdr:col>
      <xdr:colOff>606425</xdr:colOff>
      <xdr:row>42</xdr:row>
      <xdr:rowOff>60960</xdr:rowOff>
    </xdr:to>
    <xdr:cxnSp macro="">
      <xdr:nvCxnSpPr>
        <xdr:cNvPr id="256" name="直線コネクタ 255"/>
        <xdr:cNvCxnSpPr/>
      </xdr:nvCxnSpPr>
      <xdr:spPr>
        <a:xfrm>
          <a:off x="16230600" y="7261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257" name="【認定こども園・幼稚園・保育所】&#10;有形固定資産減価償却率最大値テキスト"/>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258" name="直線コネクタ 257"/>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17</xdr:rowOff>
    </xdr:from>
    <xdr:ext cx="405111" cy="259045"/>
    <xdr:sp macro="" textlink="">
      <xdr:nvSpPr>
        <xdr:cNvPr id="259" name="【認定こども園・幼稚園・保育所】&#10;有形固定資産減価償却率平均値テキスト"/>
        <xdr:cNvSpPr txBox="1"/>
      </xdr:nvSpPr>
      <xdr:spPr>
        <a:xfrm>
          <a:off x="16408400" y="6515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21590</xdr:rowOff>
    </xdr:from>
    <xdr:to>
      <xdr:col>23</xdr:col>
      <xdr:colOff>568325</xdr:colOff>
      <xdr:row>38</xdr:row>
      <xdr:rowOff>123190</xdr:rowOff>
    </xdr:to>
    <xdr:sp macro="" textlink="">
      <xdr:nvSpPr>
        <xdr:cNvPr id="260" name="フローチャート : 判断 259"/>
        <xdr:cNvSpPr/>
      </xdr:nvSpPr>
      <xdr:spPr>
        <a:xfrm>
          <a:off x="162687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65405</xdr:rowOff>
    </xdr:from>
    <xdr:to>
      <xdr:col>22</xdr:col>
      <xdr:colOff>415925</xdr:colOff>
      <xdr:row>38</xdr:row>
      <xdr:rowOff>167005</xdr:rowOff>
    </xdr:to>
    <xdr:sp macro="" textlink="">
      <xdr:nvSpPr>
        <xdr:cNvPr id="261" name="フローチャート : 判断 260"/>
        <xdr:cNvSpPr/>
      </xdr:nvSpPr>
      <xdr:spPr>
        <a:xfrm>
          <a:off x="15430500" y="65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262" name="テキスト ボックス 26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63" name="テキスト ボックス 26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64" name="テキスト ボックス 26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65" name="テキスト ボックス 26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66" name="テキスト ボックス 26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126365</xdr:rowOff>
    </xdr:from>
    <xdr:to>
      <xdr:col>23</xdr:col>
      <xdr:colOff>568325</xdr:colOff>
      <xdr:row>36</xdr:row>
      <xdr:rowOff>56515</xdr:rowOff>
    </xdr:to>
    <xdr:sp macro="" textlink="">
      <xdr:nvSpPr>
        <xdr:cNvPr id="267" name="円/楕円 266"/>
        <xdr:cNvSpPr/>
      </xdr:nvSpPr>
      <xdr:spPr>
        <a:xfrm>
          <a:off x="16268700" y="612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34</xdr:row>
      <xdr:rowOff>149242</xdr:rowOff>
    </xdr:from>
    <xdr:ext cx="405111" cy="259045"/>
    <xdr:sp macro="" textlink="">
      <xdr:nvSpPr>
        <xdr:cNvPr id="268" name="【認定こども園・幼稚園・保育所】&#10;有形固定資産減価償却率該当値テキスト"/>
        <xdr:cNvSpPr txBox="1"/>
      </xdr:nvSpPr>
      <xdr:spPr>
        <a:xfrm>
          <a:off x="16408400" y="597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88265</xdr:rowOff>
    </xdr:from>
    <xdr:to>
      <xdr:col>22</xdr:col>
      <xdr:colOff>415925</xdr:colOff>
      <xdr:row>37</xdr:row>
      <xdr:rowOff>18415</xdr:rowOff>
    </xdr:to>
    <xdr:sp macro="" textlink="">
      <xdr:nvSpPr>
        <xdr:cNvPr id="269" name="円/楕円 268"/>
        <xdr:cNvSpPr/>
      </xdr:nvSpPr>
      <xdr:spPr>
        <a:xfrm>
          <a:off x="15430500" y="626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36</xdr:row>
      <xdr:rowOff>5715</xdr:rowOff>
    </xdr:from>
    <xdr:to>
      <xdr:col>23</xdr:col>
      <xdr:colOff>517525</xdr:colOff>
      <xdr:row>36</xdr:row>
      <xdr:rowOff>139065</xdr:rowOff>
    </xdr:to>
    <xdr:cxnSp macro="">
      <xdr:nvCxnSpPr>
        <xdr:cNvPr id="270" name="直線コネクタ 269"/>
        <xdr:cNvCxnSpPr/>
      </xdr:nvCxnSpPr>
      <xdr:spPr>
        <a:xfrm flipV="1">
          <a:off x="15481300" y="6177915"/>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38</xdr:row>
      <xdr:rowOff>158132</xdr:rowOff>
    </xdr:from>
    <xdr:ext cx="405111" cy="259045"/>
    <xdr:sp macro="" textlink="">
      <xdr:nvSpPr>
        <xdr:cNvPr id="271" name="n_1aveValue【認定こども園・幼稚園・保育所】&#10;有形固定資産減価償却率"/>
        <xdr:cNvSpPr txBox="1"/>
      </xdr:nvSpPr>
      <xdr:spPr>
        <a:xfrm>
          <a:off x="15266043"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a:t>
          </a:r>
          <a:endParaRPr kumimoji="1" lang="ja-JP" altLang="en-US" sz="1000" b="1">
            <a:solidFill>
              <a:srgbClr val="000080"/>
            </a:solidFill>
            <a:latin typeface="ＭＳ Ｐゴシック"/>
          </a:endParaRPr>
        </a:p>
      </xdr:txBody>
    </xdr:sp>
    <xdr:clientData/>
  </xdr:oneCellAnchor>
  <xdr:oneCellAnchor>
    <xdr:from>
      <xdr:col>22</xdr:col>
      <xdr:colOff>149868</xdr:colOff>
      <xdr:row>35</xdr:row>
      <xdr:rowOff>34942</xdr:rowOff>
    </xdr:from>
    <xdr:ext cx="405111" cy="259045"/>
    <xdr:sp macro="" textlink="">
      <xdr:nvSpPr>
        <xdr:cNvPr id="272" name="n_1mainValue【認定こども園・幼稚園・保育所】&#10;有形固定資産減価償却率"/>
        <xdr:cNvSpPr txBox="1"/>
      </xdr:nvSpPr>
      <xdr:spPr>
        <a:xfrm>
          <a:off x="15266043" y="603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73" name="正方形/長方形 27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74" name="正方形/長方形 27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75" name="正方形/長方形 27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13/22</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76" name="正方形/長方形 27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77" name="正方形/長方形 27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0.080</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78" name="正方形/長方形 27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79" name="正方形/長方形 27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80" name="正方形/長方形 27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81" name="テキスト ボックス 28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82" name="直線コネクタ 28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283" name="直線コネクタ 28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284" name="テキスト ボックス 28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285" name="直線コネクタ 28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286" name="テキスト ボックス 28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287" name="直線コネクタ 28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288" name="テキスト ボックス 28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289" name="直線コネクタ 28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290" name="テキスト ボックス 28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91" name="直線コネクタ 29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292" name="テキスト ボックス 29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9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167640</xdr:rowOff>
    </xdr:from>
    <xdr:to>
      <xdr:col>32</xdr:col>
      <xdr:colOff>186689</xdr:colOff>
      <xdr:row>41</xdr:row>
      <xdr:rowOff>115062</xdr:rowOff>
    </xdr:to>
    <xdr:cxnSp macro="">
      <xdr:nvCxnSpPr>
        <xdr:cNvPr id="294" name="直線コネクタ 293"/>
        <xdr:cNvCxnSpPr/>
      </xdr:nvCxnSpPr>
      <xdr:spPr>
        <a:xfrm flipV="1">
          <a:off x="22160864" y="5996940"/>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118889</xdr:rowOff>
    </xdr:from>
    <xdr:ext cx="469744" cy="259045"/>
    <xdr:sp macro="" textlink="">
      <xdr:nvSpPr>
        <xdr:cNvPr id="295" name="【認定こども園・幼稚園・保育所】&#10;一人当たり面積最小値テキスト"/>
        <xdr:cNvSpPr txBox="1"/>
      </xdr:nvSpPr>
      <xdr:spPr>
        <a:xfrm>
          <a:off x="222504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41</xdr:row>
      <xdr:rowOff>115062</xdr:rowOff>
    </xdr:from>
    <xdr:to>
      <xdr:col>32</xdr:col>
      <xdr:colOff>276225</xdr:colOff>
      <xdr:row>41</xdr:row>
      <xdr:rowOff>115062</xdr:rowOff>
    </xdr:to>
    <xdr:cxnSp macro="">
      <xdr:nvCxnSpPr>
        <xdr:cNvPr id="296" name="直線コネクタ 295"/>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114317</xdr:rowOff>
    </xdr:from>
    <xdr:ext cx="469744" cy="259045"/>
    <xdr:sp macro="" textlink="">
      <xdr:nvSpPr>
        <xdr:cNvPr id="297" name="【認定こども園・幼稚園・保育所】&#10;一人当たり面積最大値テキスト"/>
        <xdr:cNvSpPr txBox="1"/>
      </xdr:nvSpPr>
      <xdr:spPr>
        <a:xfrm>
          <a:off x="22250400" y="577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0.255</a:t>
          </a:r>
          <a:endParaRPr kumimoji="1" lang="ja-JP" altLang="en-US" sz="1000" b="1">
            <a:latin typeface="ＭＳ Ｐゴシック"/>
          </a:endParaRPr>
        </a:p>
      </xdr:txBody>
    </xdr:sp>
    <xdr:clientData/>
  </xdr:oneCellAnchor>
  <xdr:twoCellAnchor>
    <xdr:from>
      <xdr:col>32</xdr:col>
      <xdr:colOff>98425</xdr:colOff>
      <xdr:row>34</xdr:row>
      <xdr:rowOff>167640</xdr:rowOff>
    </xdr:from>
    <xdr:to>
      <xdr:col>32</xdr:col>
      <xdr:colOff>276225</xdr:colOff>
      <xdr:row>34</xdr:row>
      <xdr:rowOff>167640</xdr:rowOff>
    </xdr:to>
    <xdr:cxnSp macro="">
      <xdr:nvCxnSpPr>
        <xdr:cNvPr id="298" name="直線コネクタ 297"/>
        <xdr:cNvCxnSpPr/>
      </xdr:nvCxnSpPr>
      <xdr:spPr>
        <a:xfrm>
          <a:off x="22072600" y="599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109999</xdr:rowOff>
    </xdr:from>
    <xdr:ext cx="469744" cy="259045"/>
    <xdr:sp macro="" textlink="">
      <xdr:nvSpPr>
        <xdr:cNvPr id="299" name="【認定こども園・幼稚園・保育所】&#10;一人当たり面積平均値テキスト"/>
        <xdr:cNvSpPr txBox="1"/>
      </xdr:nvSpPr>
      <xdr:spPr>
        <a:xfrm>
          <a:off x="22250400" y="6625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0.074</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87122</xdr:rowOff>
    </xdr:from>
    <xdr:to>
      <xdr:col>32</xdr:col>
      <xdr:colOff>238125</xdr:colOff>
      <xdr:row>40</xdr:row>
      <xdr:rowOff>17272</xdr:rowOff>
    </xdr:to>
    <xdr:sp macro="" textlink="">
      <xdr:nvSpPr>
        <xdr:cNvPr id="300" name="フローチャート : 判断 299"/>
        <xdr:cNvSpPr/>
      </xdr:nvSpPr>
      <xdr:spPr>
        <a:xfrm>
          <a:off x="221107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96266</xdr:rowOff>
    </xdr:from>
    <xdr:to>
      <xdr:col>31</xdr:col>
      <xdr:colOff>85725</xdr:colOff>
      <xdr:row>40</xdr:row>
      <xdr:rowOff>26416</xdr:rowOff>
    </xdr:to>
    <xdr:sp macro="" textlink="">
      <xdr:nvSpPr>
        <xdr:cNvPr id="301" name="フローチャート : 判断 300"/>
        <xdr:cNvSpPr/>
      </xdr:nvSpPr>
      <xdr:spPr>
        <a:xfrm>
          <a:off x="21272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02" name="テキスト ボックス 30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03" name="テキスト ボックス 30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04" name="テキスト ボックス 30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05" name="テキスト ボックス 30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06" name="テキスト ボックス 30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40</xdr:row>
      <xdr:rowOff>84836</xdr:rowOff>
    </xdr:from>
    <xdr:to>
      <xdr:col>32</xdr:col>
      <xdr:colOff>238125</xdr:colOff>
      <xdr:row>41</xdr:row>
      <xdr:rowOff>14986</xdr:rowOff>
    </xdr:to>
    <xdr:sp macro="" textlink="">
      <xdr:nvSpPr>
        <xdr:cNvPr id="307" name="円/楕円 306"/>
        <xdr:cNvSpPr/>
      </xdr:nvSpPr>
      <xdr:spPr>
        <a:xfrm>
          <a:off x="22110700" y="694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40</xdr:row>
      <xdr:rowOff>63263</xdr:rowOff>
    </xdr:from>
    <xdr:ext cx="469744" cy="259045"/>
    <xdr:sp macro="" textlink="">
      <xdr:nvSpPr>
        <xdr:cNvPr id="308" name="【認定こども園・幼稚園・保育所】&#10;一人当たり面積該当値テキスト"/>
        <xdr:cNvSpPr txBox="1"/>
      </xdr:nvSpPr>
      <xdr:spPr>
        <a:xfrm>
          <a:off x="22250400" y="692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0.037</a:t>
          </a:r>
          <a:endParaRPr kumimoji="1" lang="ja-JP" altLang="en-US" sz="1000" b="1">
            <a:solidFill>
              <a:srgbClr val="FF0000"/>
            </a:solidFill>
            <a:latin typeface="ＭＳ Ｐゴシック"/>
          </a:endParaRPr>
        </a:p>
      </xdr:txBody>
    </xdr:sp>
    <xdr:clientData/>
  </xdr:oneCellAnchor>
  <xdr:twoCellAnchor>
    <xdr:from>
      <xdr:col>30</xdr:col>
      <xdr:colOff>669925</xdr:colOff>
      <xdr:row>40</xdr:row>
      <xdr:rowOff>84836</xdr:rowOff>
    </xdr:from>
    <xdr:to>
      <xdr:col>31</xdr:col>
      <xdr:colOff>85725</xdr:colOff>
      <xdr:row>41</xdr:row>
      <xdr:rowOff>14986</xdr:rowOff>
    </xdr:to>
    <xdr:sp macro="" textlink="">
      <xdr:nvSpPr>
        <xdr:cNvPr id="309" name="円/楕円 308"/>
        <xdr:cNvSpPr/>
      </xdr:nvSpPr>
      <xdr:spPr>
        <a:xfrm>
          <a:off x="21272500" y="694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40</xdr:row>
      <xdr:rowOff>135636</xdr:rowOff>
    </xdr:from>
    <xdr:to>
      <xdr:col>32</xdr:col>
      <xdr:colOff>187325</xdr:colOff>
      <xdr:row>40</xdr:row>
      <xdr:rowOff>135636</xdr:rowOff>
    </xdr:to>
    <xdr:cxnSp macro="">
      <xdr:nvCxnSpPr>
        <xdr:cNvPr id="310" name="直線コネクタ 309"/>
        <xdr:cNvCxnSpPr/>
      </xdr:nvCxnSpPr>
      <xdr:spPr>
        <a:xfrm>
          <a:off x="21323300" y="69936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38</xdr:row>
      <xdr:rowOff>42943</xdr:rowOff>
    </xdr:from>
    <xdr:ext cx="469744" cy="259045"/>
    <xdr:sp macro="" textlink="">
      <xdr:nvSpPr>
        <xdr:cNvPr id="311" name="n_1aveValue【認定こども園・幼稚園・保育所】&#10;一人当たり面積"/>
        <xdr:cNvSpPr txBox="1"/>
      </xdr:nvSpPr>
      <xdr:spPr>
        <a:xfrm>
          <a:off x="21075727" y="655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0.072</a:t>
          </a:r>
          <a:endParaRPr kumimoji="1" lang="ja-JP" altLang="en-US" sz="1000" b="1">
            <a:solidFill>
              <a:srgbClr val="000080"/>
            </a:solidFill>
            <a:latin typeface="ＭＳ Ｐゴシック"/>
          </a:endParaRPr>
        </a:p>
      </xdr:txBody>
    </xdr:sp>
    <xdr:clientData/>
  </xdr:oneCellAnchor>
  <xdr:oneCellAnchor>
    <xdr:from>
      <xdr:col>30</xdr:col>
      <xdr:colOff>473152</xdr:colOff>
      <xdr:row>41</xdr:row>
      <xdr:rowOff>6113</xdr:rowOff>
    </xdr:from>
    <xdr:ext cx="469744" cy="259045"/>
    <xdr:sp macro="" textlink="">
      <xdr:nvSpPr>
        <xdr:cNvPr id="312" name="n_1mainValue【認定こども園・幼稚園・保育所】&#10;一人当たり面積"/>
        <xdr:cNvSpPr txBox="1"/>
      </xdr:nvSpPr>
      <xdr:spPr>
        <a:xfrm>
          <a:off x="21075727" y="703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0.037</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13" name="正方形/長方形 3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14" name="正方形/長方形 3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15" name="正方形/長方形 3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8/22</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16" name="正方形/長方形 3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17" name="正方形/長方形 3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18" name="正方形/長方形 3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19" name="正方形/長方形 3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20" name="正方形/長方形 31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21" name="テキスト ボックス 32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22" name="直線コネクタ 32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23" name="テキスト ボックス 32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24" name="直線コネクタ 32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25" name="テキスト ボックス 32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26" name="直線コネクタ 32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27" name="テキスト ボックス 32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28" name="直線コネクタ 32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29" name="テキスト ボックス 32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30" name="直線コネクタ 32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31" name="テキスト ボックス 33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32" name="直線コネクタ 33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33" name="テキスト ボックス 33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34" name="直線コネクタ 3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35" name="テキスト ボックス 33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3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30480</xdr:rowOff>
    </xdr:from>
    <xdr:to>
      <xdr:col>23</xdr:col>
      <xdr:colOff>516889</xdr:colOff>
      <xdr:row>63</xdr:row>
      <xdr:rowOff>106680</xdr:rowOff>
    </xdr:to>
    <xdr:cxnSp macro="">
      <xdr:nvCxnSpPr>
        <xdr:cNvPr id="337" name="直線コネクタ 336"/>
        <xdr:cNvCxnSpPr/>
      </xdr:nvCxnSpPr>
      <xdr:spPr>
        <a:xfrm flipV="1">
          <a:off x="16318864" y="963168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110507</xdr:rowOff>
    </xdr:from>
    <xdr:ext cx="405111" cy="259045"/>
    <xdr:sp macro="" textlink="">
      <xdr:nvSpPr>
        <xdr:cNvPr id="338" name="【学校施設】&#10;有形固定資産減価償却率最小値テキスト"/>
        <xdr:cNvSpPr txBox="1"/>
      </xdr:nvSpPr>
      <xdr:spPr>
        <a:xfrm>
          <a:off x="16408400" y="1091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a:t>
          </a:r>
          <a:endParaRPr kumimoji="1" lang="ja-JP" altLang="en-US" sz="1000" b="1">
            <a:latin typeface="ＭＳ Ｐゴシック"/>
          </a:endParaRPr>
        </a:p>
      </xdr:txBody>
    </xdr:sp>
    <xdr:clientData/>
  </xdr:oneCellAnchor>
  <xdr:twoCellAnchor>
    <xdr:from>
      <xdr:col>23</xdr:col>
      <xdr:colOff>428625</xdr:colOff>
      <xdr:row>63</xdr:row>
      <xdr:rowOff>106680</xdr:rowOff>
    </xdr:from>
    <xdr:to>
      <xdr:col>23</xdr:col>
      <xdr:colOff>606425</xdr:colOff>
      <xdr:row>63</xdr:row>
      <xdr:rowOff>106680</xdr:rowOff>
    </xdr:to>
    <xdr:cxnSp macro="">
      <xdr:nvCxnSpPr>
        <xdr:cNvPr id="339" name="直線コネクタ 338"/>
        <xdr:cNvCxnSpPr/>
      </xdr:nvCxnSpPr>
      <xdr:spPr>
        <a:xfrm>
          <a:off x="16230600" y="1090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148607</xdr:rowOff>
    </xdr:from>
    <xdr:ext cx="405111" cy="259045"/>
    <xdr:sp macro="" textlink="">
      <xdr:nvSpPr>
        <xdr:cNvPr id="340" name="【学校施設】&#10;有形固定資産減価償却率最大値テキスト"/>
        <xdr:cNvSpPr txBox="1"/>
      </xdr:nvSpPr>
      <xdr:spPr>
        <a:xfrm>
          <a:off x="16408400" y="940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77.2</a:t>
          </a:r>
          <a:endParaRPr kumimoji="1" lang="ja-JP" altLang="en-US" sz="1000" b="1">
            <a:latin typeface="ＭＳ Ｐゴシック"/>
          </a:endParaRPr>
        </a:p>
      </xdr:txBody>
    </xdr:sp>
    <xdr:clientData/>
  </xdr:oneCellAnchor>
  <xdr:twoCellAnchor>
    <xdr:from>
      <xdr:col>23</xdr:col>
      <xdr:colOff>428625</xdr:colOff>
      <xdr:row>56</xdr:row>
      <xdr:rowOff>30480</xdr:rowOff>
    </xdr:from>
    <xdr:to>
      <xdr:col>23</xdr:col>
      <xdr:colOff>606425</xdr:colOff>
      <xdr:row>56</xdr:row>
      <xdr:rowOff>30480</xdr:rowOff>
    </xdr:to>
    <xdr:cxnSp macro="">
      <xdr:nvCxnSpPr>
        <xdr:cNvPr id="341" name="直線コネクタ 340"/>
        <xdr:cNvCxnSpPr/>
      </xdr:nvCxnSpPr>
      <xdr:spPr>
        <a:xfrm>
          <a:off x="16230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11447</xdr:rowOff>
    </xdr:from>
    <xdr:ext cx="405111" cy="259045"/>
    <xdr:sp macro="" textlink="">
      <xdr:nvSpPr>
        <xdr:cNvPr id="342" name="【学校施設】&#10;有形固定資産減価償却率平均値テキスト"/>
        <xdr:cNvSpPr txBox="1"/>
      </xdr:nvSpPr>
      <xdr:spPr>
        <a:xfrm>
          <a:off x="16408400" y="10126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33020</xdr:rowOff>
    </xdr:from>
    <xdr:to>
      <xdr:col>23</xdr:col>
      <xdr:colOff>568325</xdr:colOff>
      <xdr:row>59</xdr:row>
      <xdr:rowOff>134620</xdr:rowOff>
    </xdr:to>
    <xdr:sp macro="" textlink="">
      <xdr:nvSpPr>
        <xdr:cNvPr id="343" name="フローチャート : 判断 342"/>
        <xdr:cNvSpPr/>
      </xdr:nvSpPr>
      <xdr:spPr>
        <a:xfrm>
          <a:off x="16268700" y="101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6350</xdr:rowOff>
    </xdr:from>
    <xdr:to>
      <xdr:col>22</xdr:col>
      <xdr:colOff>415925</xdr:colOff>
      <xdr:row>59</xdr:row>
      <xdr:rowOff>107950</xdr:rowOff>
    </xdr:to>
    <xdr:sp macro="" textlink="">
      <xdr:nvSpPr>
        <xdr:cNvPr id="344" name="フローチャート : 判断 343"/>
        <xdr:cNvSpPr/>
      </xdr:nvSpPr>
      <xdr:spPr>
        <a:xfrm>
          <a:off x="15430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45" name="テキスト ボックス 3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46" name="テキスト ボックス 3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47" name="テキスト ボックス 3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48" name="テキスト ボックス 3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49" name="テキスト ボックス 3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55880</xdr:rowOff>
    </xdr:from>
    <xdr:to>
      <xdr:col>23</xdr:col>
      <xdr:colOff>568325</xdr:colOff>
      <xdr:row>57</xdr:row>
      <xdr:rowOff>157480</xdr:rowOff>
    </xdr:to>
    <xdr:sp macro="" textlink="">
      <xdr:nvSpPr>
        <xdr:cNvPr id="350" name="円/楕円 349"/>
        <xdr:cNvSpPr/>
      </xdr:nvSpPr>
      <xdr:spPr>
        <a:xfrm>
          <a:off x="16268700" y="98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56</xdr:row>
      <xdr:rowOff>78757</xdr:rowOff>
    </xdr:from>
    <xdr:ext cx="405111" cy="259045"/>
    <xdr:sp macro="" textlink="">
      <xdr:nvSpPr>
        <xdr:cNvPr id="351" name="【学校施設】&#10;有形固定資産減価償却率該当値テキスト"/>
        <xdr:cNvSpPr txBox="1"/>
      </xdr:nvSpPr>
      <xdr:spPr>
        <a:xfrm>
          <a:off x="16408400"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33020</xdr:rowOff>
    </xdr:from>
    <xdr:to>
      <xdr:col>22</xdr:col>
      <xdr:colOff>415925</xdr:colOff>
      <xdr:row>58</xdr:row>
      <xdr:rowOff>134620</xdr:rowOff>
    </xdr:to>
    <xdr:sp macro="" textlink="">
      <xdr:nvSpPr>
        <xdr:cNvPr id="352" name="円/楕円 351"/>
        <xdr:cNvSpPr/>
      </xdr:nvSpPr>
      <xdr:spPr>
        <a:xfrm>
          <a:off x="15430500" y="99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57</xdr:row>
      <xdr:rowOff>106680</xdr:rowOff>
    </xdr:from>
    <xdr:to>
      <xdr:col>23</xdr:col>
      <xdr:colOff>517525</xdr:colOff>
      <xdr:row>58</xdr:row>
      <xdr:rowOff>83820</xdr:rowOff>
    </xdr:to>
    <xdr:cxnSp macro="">
      <xdr:nvCxnSpPr>
        <xdr:cNvPr id="353" name="直線コネクタ 352"/>
        <xdr:cNvCxnSpPr/>
      </xdr:nvCxnSpPr>
      <xdr:spPr>
        <a:xfrm flipV="1">
          <a:off x="15481300" y="9879330"/>
          <a:ext cx="8382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59</xdr:row>
      <xdr:rowOff>99077</xdr:rowOff>
    </xdr:from>
    <xdr:ext cx="405111" cy="259045"/>
    <xdr:sp macro="" textlink="">
      <xdr:nvSpPr>
        <xdr:cNvPr id="354" name="n_1aveValue【学校施設】&#10;有形固定資産減価償却率"/>
        <xdr:cNvSpPr txBox="1"/>
      </xdr:nvSpPr>
      <xdr:spPr>
        <a:xfrm>
          <a:off x="15266043"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a:t>
          </a:r>
          <a:endParaRPr kumimoji="1" lang="ja-JP" altLang="en-US" sz="1000" b="1">
            <a:solidFill>
              <a:srgbClr val="000080"/>
            </a:solidFill>
            <a:latin typeface="ＭＳ Ｐゴシック"/>
          </a:endParaRPr>
        </a:p>
      </xdr:txBody>
    </xdr:sp>
    <xdr:clientData/>
  </xdr:oneCellAnchor>
  <xdr:oneCellAnchor>
    <xdr:from>
      <xdr:col>22</xdr:col>
      <xdr:colOff>149868</xdr:colOff>
      <xdr:row>56</xdr:row>
      <xdr:rowOff>151147</xdr:rowOff>
    </xdr:from>
    <xdr:ext cx="405111" cy="259045"/>
    <xdr:sp macro="" textlink="">
      <xdr:nvSpPr>
        <xdr:cNvPr id="355" name="n_1mainValue【学校施設】&#10;有形固定資産減価償却率"/>
        <xdr:cNvSpPr txBox="1"/>
      </xdr:nvSpPr>
      <xdr:spPr>
        <a:xfrm>
          <a:off x="15266043" y="975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56" name="正方形/長方形 35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57" name="正方形/長方形 35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58" name="正方形/長方形 35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18/22</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59" name="正方形/長方形 35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60" name="正方形/長方形 35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1.272</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61" name="正方形/長方形 36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62" name="正方形/長方形 36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63" name="正方形/長方形 36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64" name="テキスト ボックス 36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65" name="直線コネクタ 36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66" name="テキスト ボックス 36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367" name="直線コネクタ 36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68" name="テキスト ボックス 36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69" name="直線コネクタ 36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370" name="テキスト ボックス 36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371" name="直線コネクタ 37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372" name="テキスト ボックス 37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373" name="直線コネクタ 37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374" name="テキスト ボックス 37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375" name="直線コネクタ 37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376" name="テキスト ボックス 37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77" name="直線コネクタ 37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78" name="テキスト ボックス 37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7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57</xdr:row>
      <xdr:rowOff>14478</xdr:rowOff>
    </xdr:from>
    <xdr:to>
      <xdr:col>32</xdr:col>
      <xdr:colOff>186689</xdr:colOff>
      <xdr:row>64</xdr:row>
      <xdr:rowOff>79248</xdr:rowOff>
    </xdr:to>
    <xdr:cxnSp macro="">
      <xdr:nvCxnSpPr>
        <xdr:cNvPr id="380" name="直線コネクタ 379"/>
        <xdr:cNvCxnSpPr/>
      </xdr:nvCxnSpPr>
      <xdr:spPr>
        <a:xfrm flipV="1">
          <a:off x="22160864" y="9787128"/>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83075</xdr:rowOff>
    </xdr:from>
    <xdr:ext cx="469744" cy="259045"/>
    <xdr:sp macro="" textlink="">
      <xdr:nvSpPr>
        <xdr:cNvPr id="381" name="【学校施設】&#10;一人当たり面積最小値テキスト"/>
        <xdr:cNvSpPr txBox="1"/>
      </xdr:nvSpPr>
      <xdr:spPr>
        <a:xfrm>
          <a:off x="22250400" y="11055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0.992</a:t>
          </a:r>
          <a:endParaRPr kumimoji="1" lang="ja-JP" altLang="en-US" sz="1000" b="1">
            <a:latin typeface="ＭＳ Ｐゴシック"/>
          </a:endParaRPr>
        </a:p>
      </xdr:txBody>
    </xdr:sp>
    <xdr:clientData/>
  </xdr:oneCellAnchor>
  <xdr:twoCellAnchor>
    <xdr:from>
      <xdr:col>32</xdr:col>
      <xdr:colOff>98425</xdr:colOff>
      <xdr:row>64</xdr:row>
      <xdr:rowOff>79248</xdr:rowOff>
    </xdr:from>
    <xdr:to>
      <xdr:col>32</xdr:col>
      <xdr:colOff>276225</xdr:colOff>
      <xdr:row>64</xdr:row>
      <xdr:rowOff>79248</xdr:rowOff>
    </xdr:to>
    <xdr:cxnSp macro="">
      <xdr:nvCxnSpPr>
        <xdr:cNvPr id="382" name="直線コネクタ 381"/>
        <xdr:cNvCxnSpPr/>
      </xdr:nvCxnSpPr>
      <xdr:spPr>
        <a:xfrm>
          <a:off x="22072600" y="1105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132605</xdr:rowOff>
    </xdr:from>
    <xdr:ext cx="469744" cy="259045"/>
    <xdr:sp macro="" textlink="">
      <xdr:nvSpPr>
        <xdr:cNvPr id="383" name="【学校施設】&#10;一人当たり面積最大値テキスト"/>
        <xdr:cNvSpPr txBox="1"/>
      </xdr:nvSpPr>
      <xdr:spPr>
        <a:xfrm>
          <a:off x="22250400" y="9562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4.312</a:t>
          </a:r>
          <a:endParaRPr kumimoji="1" lang="ja-JP" altLang="en-US" sz="1000" b="1">
            <a:latin typeface="ＭＳ Ｐゴシック"/>
          </a:endParaRPr>
        </a:p>
      </xdr:txBody>
    </xdr:sp>
    <xdr:clientData/>
  </xdr:oneCellAnchor>
  <xdr:twoCellAnchor>
    <xdr:from>
      <xdr:col>32</xdr:col>
      <xdr:colOff>98425</xdr:colOff>
      <xdr:row>57</xdr:row>
      <xdr:rowOff>14478</xdr:rowOff>
    </xdr:from>
    <xdr:to>
      <xdr:col>32</xdr:col>
      <xdr:colOff>276225</xdr:colOff>
      <xdr:row>57</xdr:row>
      <xdr:rowOff>14478</xdr:rowOff>
    </xdr:to>
    <xdr:cxnSp macro="">
      <xdr:nvCxnSpPr>
        <xdr:cNvPr id="384" name="直線コネクタ 383"/>
        <xdr:cNvCxnSpPr/>
      </xdr:nvCxnSpPr>
      <xdr:spPr>
        <a:xfrm>
          <a:off x="22072600" y="9787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170959</xdr:rowOff>
    </xdr:from>
    <xdr:ext cx="469744" cy="259045"/>
    <xdr:sp macro="" textlink="">
      <xdr:nvSpPr>
        <xdr:cNvPr id="385" name="【学校施設】&#10;一人当たり面積平均値テキスト"/>
        <xdr:cNvSpPr txBox="1"/>
      </xdr:nvSpPr>
      <xdr:spPr>
        <a:xfrm>
          <a:off x="22250400" y="106294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1.578</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148082</xdr:rowOff>
    </xdr:from>
    <xdr:to>
      <xdr:col>32</xdr:col>
      <xdr:colOff>238125</xdr:colOff>
      <xdr:row>63</xdr:row>
      <xdr:rowOff>78232</xdr:rowOff>
    </xdr:to>
    <xdr:sp macro="" textlink="">
      <xdr:nvSpPr>
        <xdr:cNvPr id="386" name="フローチャート : 判断 385"/>
        <xdr:cNvSpPr/>
      </xdr:nvSpPr>
      <xdr:spPr>
        <a:xfrm>
          <a:off x="22110700" y="1077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139700</xdr:rowOff>
    </xdr:from>
    <xdr:to>
      <xdr:col>31</xdr:col>
      <xdr:colOff>85725</xdr:colOff>
      <xdr:row>63</xdr:row>
      <xdr:rowOff>69850</xdr:rowOff>
    </xdr:to>
    <xdr:sp macro="" textlink="">
      <xdr:nvSpPr>
        <xdr:cNvPr id="387" name="フローチャート : 判断 386"/>
        <xdr:cNvSpPr/>
      </xdr:nvSpPr>
      <xdr:spPr>
        <a:xfrm>
          <a:off x="21272500" y="1076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88" name="テキスト ボックス 38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89" name="テキスト ボックス 38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90" name="テキスト ボックス 38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91" name="テキスト ボックス 39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92" name="テキスト ボックス 39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63</xdr:row>
      <xdr:rowOff>117983</xdr:rowOff>
    </xdr:from>
    <xdr:to>
      <xdr:col>32</xdr:col>
      <xdr:colOff>238125</xdr:colOff>
      <xdr:row>64</xdr:row>
      <xdr:rowOff>48133</xdr:rowOff>
    </xdr:to>
    <xdr:sp macro="" textlink="">
      <xdr:nvSpPr>
        <xdr:cNvPr id="393" name="円/楕円 392"/>
        <xdr:cNvSpPr/>
      </xdr:nvSpPr>
      <xdr:spPr>
        <a:xfrm>
          <a:off x="22110700" y="1091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63</xdr:row>
      <xdr:rowOff>32910</xdr:rowOff>
    </xdr:from>
    <xdr:ext cx="469744" cy="259045"/>
    <xdr:sp macro="" textlink="">
      <xdr:nvSpPr>
        <xdr:cNvPr id="394" name="【学校施設】&#10;一人当たり面積該当値テキスト"/>
        <xdr:cNvSpPr txBox="1"/>
      </xdr:nvSpPr>
      <xdr:spPr>
        <a:xfrm>
          <a:off x="22250400" y="10834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1.207</a:t>
          </a:r>
          <a:endParaRPr kumimoji="1" lang="ja-JP" altLang="en-US" sz="1000" b="1">
            <a:solidFill>
              <a:srgbClr val="FF0000"/>
            </a:solidFill>
            <a:latin typeface="ＭＳ Ｐゴシック"/>
          </a:endParaRPr>
        </a:p>
      </xdr:txBody>
    </xdr:sp>
    <xdr:clientData/>
  </xdr:oneCellAnchor>
  <xdr:twoCellAnchor>
    <xdr:from>
      <xdr:col>30</xdr:col>
      <xdr:colOff>669925</xdr:colOff>
      <xdr:row>63</xdr:row>
      <xdr:rowOff>116078</xdr:rowOff>
    </xdr:from>
    <xdr:to>
      <xdr:col>31</xdr:col>
      <xdr:colOff>85725</xdr:colOff>
      <xdr:row>64</xdr:row>
      <xdr:rowOff>46228</xdr:rowOff>
    </xdr:to>
    <xdr:sp macro="" textlink="">
      <xdr:nvSpPr>
        <xdr:cNvPr id="395" name="円/楕円 394"/>
        <xdr:cNvSpPr/>
      </xdr:nvSpPr>
      <xdr:spPr>
        <a:xfrm>
          <a:off x="21272500" y="1091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63</xdr:row>
      <xdr:rowOff>166878</xdr:rowOff>
    </xdr:from>
    <xdr:to>
      <xdr:col>32</xdr:col>
      <xdr:colOff>187325</xdr:colOff>
      <xdr:row>63</xdr:row>
      <xdr:rowOff>168783</xdr:rowOff>
    </xdr:to>
    <xdr:cxnSp macro="">
      <xdr:nvCxnSpPr>
        <xdr:cNvPr id="396" name="直線コネクタ 395"/>
        <xdr:cNvCxnSpPr/>
      </xdr:nvCxnSpPr>
      <xdr:spPr>
        <a:xfrm>
          <a:off x="21323300" y="10968228"/>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61</xdr:row>
      <xdr:rowOff>86377</xdr:rowOff>
    </xdr:from>
    <xdr:ext cx="469744" cy="259045"/>
    <xdr:sp macro="" textlink="">
      <xdr:nvSpPr>
        <xdr:cNvPr id="397" name="n_1aveValue【学校施設】&#10;一人当たり面積"/>
        <xdr:cNvSpPr txBox="1"/>
      </xdr:nvSpPr>
      <xdr:spPr>
        <a:xfrm>
          <a:off x="21075727" y="105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1.600</a:t>
          </a:r>
          <a:endParaRPr kumimoji="1" lang="ja-JP" altLang="en-US" sz="1000" b="1">
            <a:solidFill>
              <a:srgbClr val="000080"/>
            </a:solidFill>
            <a:latin typeface="ＭＳ Ｐゴシック"/>
          </a:endParaRPr>
        </a:p>
      </xdr:txBody>
    </xdr:sp>
    <xdr:clientData/>
  </xdr:oneCellAnchor>
  <xdr:oneCellAnchor>
    <xdr:from>
      <xdr:col>30</xdr:col>
      <xdr:colOff>473152</xdr:colOff>
      <xdr:row>64</xdr:row>
      <xdr:rowOff>37355</xdr:rowOff>
    </xdr:from>
    <xdr:ext cx="469744" cy="259045"/>
    <xdr:sp macro="" textlink="">
      <xdr:nvSpPr>
        <xdr:cNvPr id="398" name="n_1mainValue【学校施設】&#10;一人当たり面積"/>
        <xdr:cNvSpPr txBox="1"/>
      </xdr:nvSpPr>
      <xdr:spPr>
        <a:xfrm>
          <a:off x="21075727" y="1101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99" name="正方形/長方形 39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00" name="正方形/長方形 39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01" name="正方形/長方形 40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02" name="正方形/長方形 40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03" name="正方形/長方形 40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04" name="正方形/長方形 40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05" name="正方形/長方形 40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06" name="正方形/長方形 40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07" name="テキスト ボックス 40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08" name="直線コネクタ 40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09" name="テキスト ボックス 40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10" name="直線コネクタ 40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11" name="テキスト ボックス 41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12" name="直線コネクタ 41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13" name="テキスト ボックス 41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14" name="直線コネクタ 41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15" name="テキスト ボックス 41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16" name="直線コネクタ 41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17" name="テキスト ボックス 41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18" name="直線コネクタ 41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19" name="テキスト ボックス 418"/>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20" name="直線コネクタ 41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21" name="テキスト ボックス 42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2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85</xdr:row>
      <xdr:rowOff>93345</xdr:rowOff>
    </xdr:to>
    <xdr:cxnSp macro="">
      <xdr:nvCxnSpPr>
        <xdr:cNvPr id="423" name="直線コネクタ 422"/>
        <xdr:cNvCxnSpPr/>
      </xdr:nvCxnSpPr>
      <xdr:spPr>
        <a:xfrm flipV="1">
          <a:off x="16318864" y="13335000"/>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97172</xdr:rowOff>
    </xdr:from>
    <xdr:ext cx="405111" cy="259045"/>
    <xdr:sp macro="" textlink="">
      <xdr:nvSpPr>
        <xdr:cNvPr id="424" name="【児童館】&#10;有形固定資産減価償却率最小値テキスト"/>
        <xdr:cNvSpPr txBox="1"/>
      </xdr:nvSpPr>
      <xdr:spPr>
        <a:xfrm>
          <a:off x="16408400" y="1467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23</xdr:col>
      <xdr:colOff>428625</xdr:colOff>
      <xdr:row>85</xdr:row>
      <xdr:rowOff>93345</xdr:rowOff>
    </xdr:from>
    <xdr:to>
      <xdr:col>23</xdr:col>
      <xdr:colOff>606425</xdr:colOff>
      <xdr:row>85</xdr:row>
      <xdr:rowOff>93345</xdr:rowOff>
    </xdr:to>
    <xdr:cxnSp macro="">
      <xdr:nvCxnSpPr>
        <xdr:cNvPr id="425" name="直線コネクタ 424"/>
        <xdr:cNvCxnSpPr/>
      </xdr:nvCxnSpPr>
      <xdr:spPr>
        <a:xfrm>
          <a:off x="16230600" y="1466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426"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427" name="直線コネクタ 426"/>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151147</xdr:rowOff>
    </xdr:from>
    <xdr:ext cx="405111" cy="259045"/>
    <xdr:sp macro="" textlink="">
      <xdr:nvSpPr>
        <xdr:cNvPr id="428" name="【児童館】&#10;有形固定資産減価償却率平均値テキスト"/>
        <xdr:cNvSpPr txBox="1"/>
      </xdr:nvSpPr>
      <xdr:spPr>
        <a:xfrm>
          <a:off x="16408400" y="14038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128270</xdr:rowOff>
    </xdr:from>
    <xdr:to>
      <xdr:col>23</xdr:col>
      <xdr:colOff>568325</xdr:colOff>
      <xdr:row>83</xdr:row>
      <xdr:rowOff>58420</xdr:rowOff>
    </xdr:to>
    <xdr:sp macro="" textlink="">
      <xdr:nvSpPr>
        <xdr:cNvPr id="429" name="フローチャート : 判断 428"/>
        <xdr:cNvSpPr/>
      </xdr:nvSpPr>
      <xdr:spPr>
        <a:xfrm>
          <a:off x="162687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97789</xdr:rowOff>
    </xdr:from>
    <xdr:to>
      <xdr:col>22</xdr:col>
      <xdr:colOff>415925</xdr:colOff>
      <xdr:row>84</xdr:row>
      <xdr:rowOff>27939</xdr:rowOff>
    </xdr:to>
    <xdr:sp macro="" textlink="">
      <xdr:nvSpPr>
        <xdr:cNvPr id="430" name="フローチャート : 判断 429"/>
        <xdr:cNvSpPr/>
      </xdr:nvSpPr>
      <xdr:spPr>
        <a:xfrm>
          <a:off x="15430500" y="1432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31" name="テキスト ボックス 43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32" name="テキスト ボックス 43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33" name="テキスト ボックス 43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34" name="テキスト ボックス 43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35" name="テキスト ボックス 43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83</xdr:row>
      <xdr:rowOff>149225</xdr:rowOff>
    </xdr:from>
    <xdr:to>
      <xdr:col>23</xdr:col>
      <xdr:colOff>568325</xdr:colOff>
      <xdr:row>84</xdr:row>
      <xdr:rowOff>79375</xdr:rowOff>
    </xdr:to>
    <xdr:sp macro="" textlink="">
      <xdr:nvSpPr>
        <xdr:cNvPr id="436" name="円/楕円 435"/>
        <xdr:cNvSpPr/>
      </xdr:nvSpPr>
      <xdr:spPr>
        <a:xfrm>
          <a:off x="16268700" y="1437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83</xdr:row>
      <xdr:rowOff>127652</xdr:rowOff>
    </xdr:from>
    <xdr:ext cx="405111" cy="259045"/>
    <xdr:sp macro="" textlink="">
      <xdr:nvSpPr>
        <xdr:cNvPr id="437" name="【児童館】&#10;有形固定資産減価償却率該当値テキスト"/>
        <xdr:cNvSpPr txBox="1"/>
      </xdr:nvSpPr>
      <xdr:spPr>
        <a:xfrm>
          <a:off x="16408400" y="1435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42.5</a:t>
          </a:r>
          <a:endParaRPr kumimoji="1" lang="ja-JP" altLang="en-US" sz="1000" b="1">
            <a:solidFill>
              <a:srgbClr val="FF0000"/>
            </a:solidFill>
            <a:latin typeface="ＭＳ Ｐゴシック"/>
          </a:endParaRPr>
        </a:p>
      </xdr:txBody>
    </xdr:sp>
    <xdr:clientData/>
  </xdr:oneCellAnchor>
  <xdr:twoCellAnchor>
    <xdr:from>
      <xdr:col>22</xdr:col>
      <xdr:colOff>314325</xdr:colOff>
      <xdr:row>84</xdr:row>
      <xdr:rowOff>52070</xdr:rowOff>
    </xdr:from>
    <xdr:to>
      <xdr:col>22</xdr:col>
      <xdr:colOff>415925</xdr:colOff>
      <xdr:row>84</xdr:row>
      <xdr:rowOff>153670</xdr:rowOff>
    </xdr:to>
    <xdr:sp macro="" textlink="">
      <xdr:nvSpPr>
        <xdr:cNvPr id="438" name="円/楕円 437"/>
        <xdr:cNvSpPr/>
      </xdr:nvSpPr>
      <xdr:spPr>
        <a:xfrm>
          <a:off x="15430500" y="1445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84</xdr:row>
      <xdr:rowOff>28575</xdr:rowOff>
    </xdr:from>
    <xdr:to>
      <xdr:col>23</xdr:col>
      <xdr:colOff>517525</xdr:colOff>
      <xdr:row>84</xdr:row>
      <xdr:rowOff>102870</xdr:rowOff>
    </xdr:to>
    <xdr:cxnSp macro="">
      <xdr:nvCxnSpPr>
        <xdr:cNvPr id="439" name="直線コネクタ 438"/>
        <xdr:cNvCxnSpPr/>
      </xdr:nvCxnSpPr>
      <xdr:spPr>
        <a:xfrm flipV="1">
          <a:off x="15481300" y="14430375"/>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82</xdr:row>
      <xdr:rowOff>44466</xdr:rowOff>
    </xdr:from>
    <xdr:ext cx="405111" cy="259045"/>
    <xdr:sp macro="" textlink="">
      <xdr:nvSpPr>
        <xdr:cNvPr id="440" name="n_1aveValue【児童館】&#10;有形固定資産減価償却率"/>
        <xdr:cNvSpPr txBox="1"/>
      </xdr:nvSpPr>
      <xdr:spPr>
        <a:xfrm>
          <a:off x="15266043" y="14103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a:t>
          </a:r>
          <a:endParaRPr kumimoji="1" lang="ja-JP" altLang="en-US" sz="1000" b="1">
            <a:solidFill>
              <a:srgbClr val="000080"/>
            </a:solidFill>
            <a:latin typeface="ＭＳ Ｐゴシック"/>
          </a:endParaRPr>
        </a:p>
      </xdr:txBody>
    </xdr:sp>
    <xdr:clientData/>
  </xdr:oneCellAnchor>
  <xdr:oneCellAnchor>
    <xdr:from>
      <xdr:col>22</xdr:col>
      <xdr:colOff>149868</xdr:colOff>
      <xdr:row>84</xdr:row>
      <xdr:rowOff>144797</xdr:rowOff>
    </xdr:from>
    <xdr:ext cx="405111" cy="259045"/>
    <xdr:sp macro="" textlink="">
      <xdr:nvSpPr>
        <xdr:cNvPr id="441" name="n_1mainValue【児童館】&#10;有形固定資産減価償却率"/>
        <xdr:cNvSpPr txBox="1"/>
      </xdr:nvSpPr>
      <xdr:spPr>
        <a:xfrm>
          <a:off x="15266043" y="1454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42" name="正方形/長方形 44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43" name="正方形/長方形 44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44" name="正方形/長方形 44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45" name="正方形/長方形 44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46" name="正方形/長方形 44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47" name="正方形/長方形 44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48" name="正方形/長方形 44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49" name="正方形/長方形 44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50" name="テキスト ボックス 44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51" name="直線コネクタ 45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452" name="直線コネクタ 45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453" name="テキスト ボックス 45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454" name="直線コネクタ 45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455" name="テキスト ボックス 45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456" name="直線コネクタ 45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457" name="テキスト ボックス 45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458" name="直線コネクタ 45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459" name="テキスト ボックス 45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60" name="直線コネクタ 45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61" name="テキスト ボックス 46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6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60961</xdr:rowOff>
    </xdr:from>
    <xdr:to>
      <xdr:col>32</xdr:col>
      <xdr:colOff>186689</xdr:colOff>
      <xdr:row>85</xdr:row>
      <xdr:rowOff>95250</xdr:rowOff>
    </xdr:to>
    <xdr:cxnSp macro="">
      <xdr:nvCxnSpPr>
        <xdr:cNvPr id="463" name="直線コネクタ 462"/>
        <xdr:cNvCxnSpPr/>
      </xdr:nvCxnSpPr>
      <xdr:spPr>
        <a:xfrm flipV="1">
          <a:off x="22160864" y="13434061"/>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99077</xdr:rowOff>
    </xdr:from>
    <xdr:ext cx="469744" cy="259045"/>
    <xdr:sp macro="" textlink="">
      <xdr:nvSpPr>
        <xdr:cNvPr id="464" name="【児童館】&#10;一人当たり面積最小値テキスト"/>
        <xdr:cNvSpPr txBox="1"/>
      </xdr:nvSpPr>
      <xdr:spPr>
        <a:xfrm>
          <a:off x="22250400"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85</xdr:row>
      <xdr:rowOff>95250</xdr:rowOff>
    </xdr:from>
    <xdr:to>
      <xdr:col>32</xdr:col>
      <xdr:colOff>276225</xdr:colOff>
      <xdr:row>85</xdr:row>
      <xdr:rowOff>95250</xdr:rowOff>
    </xdr:to>
    <xdr:cxnSp macro="">
      <xdr:nvCxnSpPr>
        <xdr:cNvPr id="465" name="直線コネクタ 464"/>
        <xdr:cNvCxnSpPr/>
      </xdr:nvCxnSpPr>
      <xdr:spPr>
        <a:xfrm>
          <a:off x="22072600" y="1466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7638</xdr:rowOff>
    </xdr:from>
    <xdr:ext cx="469744" cy="259045"/>
    <xdr:sp macro="" textlink="">
      <xdr:nvSpPr>
        <xdr:cNvPr id="466" name="【児童館】&#10;一人当たり面積最大値テキスト"/>
        <xdr:cNvSpPr txBox="1"/>
      </xdr:nvSpPr>
      <xdr:spPr>
        <a:xfrm>
          <a:off x="222504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0.059</a:t>
          </a:r>
          <a:endParaRPr kumimoji="1" lang="ja-JP" altLang="en-US" sz="1000" b="1">
            <a:latin typeface="ＭＳ Ｐゴシック"/>
          </a:endParaRPr>
        </a:p>
      </xdr:txBody>
    </xdr:sp>
    <xdr:clientData/>
  </xdr:oneCellAnchor>
  <xdr:twoCellAnchor>
    <xdr:from>
      <xdr:col>32</xdr:col>
      <xdr:colOff>98425</xdr:colOff>
      <xdr:row>78</xdr:row>
      <xdr:rowOff>60961</xdr:rowOff>
    </xdr:from>
    <xdr:to>
      <xdr:col>32</xdr:col>
      <xdr:colOff>276225</xdr:colOff>
      <xdr:row>78</xdr:row>
      <xdr:rowOff>60961</xdr:rowOff>
    </xdr:to>
    <xdr:cxnSp macro="">
      <xdr:nvCxnSpPr>
        <xdr:cNvPr id="467" name="直線コネクタ 466"/>
        <xdr:cNvCxnSpPr/>
      </xdr:nvCxnSpPr>
      <xdr:spPr>
        <a:xfrm>
          <a:off x="22072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101616</xdr:rowOff>
    </xdr:from>
    <xdr:ext cx="469744" cy="259045"/>
    <xdr:sp macro="" textlink="">
      <xdr:nvSpPr>
        <xdr:cNvPr id="468" name="【児童館】&#10;一人当たり面積平均値テキスト"/>
        <xdr:cNvSpPr txBox="1"/>
      </xdr:nvSpPr>
      <xdr:spPr>
        <a:xfrm>
          <a:off x="22250400" y="13989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0.026</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78739</xdr:rowOff>
    </xdr:from>
    <xdr:to>
      <xdr:col>32</xdr:col>
      <xdr:colOff>238125</xdr:colOff>
      <xdr:row>83</xdr:row>
      <xdr:rowOff>8889</xdr:rowOff>
    </xdr:to>
    <xdr:sp macro="" textlink="">
      <xdr:nvSpPr>
        <xdr:cNvPr id="469" name="フローチャート : 判断 468"/>
        <xdr:cNvSpPr/>
      </xdr:nvSpPr>
      <xdr:spPr>
        <a:xfrm>
          <a:off x="22110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124461</xdr:rowOff>
    </xdr:from>
    <xdr:to>
      <xdr:col>31</xdr:col>
      <xdr:colOff>85725</xdr:colOff>
      <xdr:row>83</xdr:row>
      <xdr:rowOff>54611</xdr:rowOff>
    </xdr:to>
    <xdr:sp macro="" textlink="">
      <xdr:nvSpPr>
        <xdr:cNvPr id="470" name="フローチャート : 判断 469"/>
        <xdr:cNvSpPr/>
      </xdr:nvSpPr>
      <xdr:spPr>
        <a:xfrm>
          <a:off x="2127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71" name="テキスト ボックス 47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72" name="テキスト ボックス 47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73" name="テキスト ボックス 47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74" name="テキスト ボックス 47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75" name="テキスト ボックス 47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83</xdr:row>
      <xdr:rowOff>44450</xdr:rowOff>
    </xdr:from>
    <xdr:to>
      <xdr:col>32</xdr:col>
      <xdr:colOff>238125</xdr:colOff>
      <xdr:row>83</xdr:row>
      <xdr:rowOff>146050</xdr:rowOff>
    </xdr:to>
    <xdr:sp macro="" textlink="">
      <xdr:nvSpPr>
        <xdr:cNvPr id="476" name="円/楕円 475"/>
        <xdr:cNvSpPr/>
      </xdr:nvSpPr>
      <xdr:spPr>
        <a:xfrm>
          <a:off x="22110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83</xdr:row>
      <xdr:rowOff>22877</xdr:rowOff>
    </xdr:from>
    <xdr:ext cx="469744" cy="259045"/>
    <xdr:sp macro="" textlink="">
      <xdr:nvSpPr>
        <xdr:cNvPr id="477" name="【児童館】&#10;一人当たり面積該当値テキスト"/>
        <xdr:cNvSpPr txBox="1"/>
      </xdr:nvSpPr>
      <xdr:spPr>
        <a:xfrm>
          <a:off x="22250400"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0.020</a:t>
          </a:r>
          <a:endParaRPr kumimoji="1" lang="ja-JP" altLang="en-US" sz="1000" b="1">
            <a:solidFill>
              <a:srgbClr val="FF0000"/>
            </a:solidFill>
            <a:latin typeface="ＭＳ Ｐゴシック"/>
          </a:endParaRPr>
        </a:p>
      </xdr:txBody>
    </xdr:sp>
    <xdr:clientData/>
  </xdr:oneCellAnchor>
  <xdr:twoCellAnchor>
    <xdr:from>
      <xdr:col>30</xdr:col>
      <xdr:colOff>669925</xdr:colOff>
      <xdr:row>83</xdr:row>
      <xdr:rowOff>44450</xdr:rowOff>
    </xdr:from>
    <xdr:to>
      <xdr:col>31</xdr:col>
      <xdr:colOff>85725</xdr:colOff>
      <xdr:row>83</xdr:row>
      <xdr:rowOff>146050</xdr:rowOff>
    </xdr:to>
    <xdr:sp macro="" textlink="">
      <xdr:nvSpPr>
        <xdr:cNvPr id="478" name="円/楕円 477"/>
        <xdr:cNvSpPr/>
      </xdr:nvSpPr>
      <xdr:spPr>
        <a:xfrm>
          <a:off x="21272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83</xdr:row>
      <xdr:rowOff>95250</xdr:rowOff>
    </xdr:from>
    <xdr:to>
      <xdr:col>32</xdr:col>
      <xdr:colOff>187325</xdr:colOff>
      <xdr:row>83</xdr:row>
      <xdr:rowOff>95250</xdr:rowOff>
    </xdr:to>
    <xdr:cxnSp macro="">
      <xdr:nvCxnSpPr>
        <xdr:cNvPr id="479" name="直線コネクタ 478"/>
        <xdr:cNvCxnSpPr/>
      </xdr:nvCxnSpPr>
      <xdr:spPr>
        <a:xfrm>
          <a:off x="21323300" y="1432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81</xdr:row>
      <xdr:rowOff>71138</xdr:rowOff>
    </xdr:from>
    <xdr:ext cx="469744" cy="259045"/>
    <xdr:sp macro="" textlink="">
      <xdr:nvSpPr>
        <xdr:cNvPr id="480" name="n_1aveValue【児童館】&#10;一人当たり面積"/>
        <xdr:cNvSpPr txBox="1"/>
      </xdr:nvSpPr>
      <xdr:spPr>
        <a:xfrm>
          <a:off x="210757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0.024</a:t>
          </a:r>
          <a:endParaRPr kumimoji="1" lang="ja-JP" altLang="en-US" sz="1000" b="1">
            <a:solidFill>
              <a:srgbClr val="000080"/>
            </a:solidFill>
            <a:latin typeface="ＭＳ Ｐゴシック"/>
          </a:endParaRPr>
        </a:p>
      </xdr:txBody>
    </xdr:sp>
    <xdr:clientData/>
  </xdr:oneCellAnchor>
  <xdr:oneCellAnchor>
    <xdr:from>
      <xdr:col>30</xdr:col>
      <xdr:colOff>473152</xdr:colOff>
      <xdr:row>83</xdr:row>
      <xdr:rowOff>137177</xdr:rowOff>
    </xdr:from>
    <xdr:ext cx="469744" cy="259045"/>
    <xdr:sp macro="" textlink="">
      <xdr:nvSpPr>
        <xdr:cNvPr id="481" name="n_1mainValue【児童館】&#10;一人当たり面積"/>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0.020</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82" name="正方形/長方形 48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83" name="正方形/長方形 48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84" name="正方形/長方形 48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85" name="正方形/長方形 48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86" name="正方形/長方形 48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87" name="正方形/長方形 48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88" name="正方形/長方形 48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89" name="正方形/長方形 48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90" name="テキスト ボックス 48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91" name="直線コネクタ 49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92" name="テキスト ボックス 491"/>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493" name="直線コネクタ 492"/>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494" name="テキスト ボックス 493"/>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495" name="直線コネクタ 494"/>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496" name="テキスト ボックス 495"/>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497" name="直線コネクタ 496"/>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498" name="テキスト ボックス 497"/>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499" name="直線コネクタ 498"/>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500" name="テキスト ボックス 499"/>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01" name="直線コネクタ 50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02" name="テキスト ボックス 50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0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87630</xdr:rowOff>
    </xdr:from>
    <xdr:to>
      <xdr:col>23</xdr:col>
      <xdr:colOff>516889</xdr:colOff>
      <xdr:row>108</xdr:row>
      <xdr:rowOff>110489</xdr:rowOff>
    </xdr:to>
    <xdr:cxnSp macro="">
      <xdr:nvCxnSpPr>
        <xdr:cNvPr id="504" name="直線コネクタ 503"/>
        <xdr:cNvCxnSpPr/>
      </xdr:nvCxnSpPr>
      <xdr:spPr>
        <a:xfrm flipV="1">
          <a:off x="16318864" y="17404080"/>
          <a:ext cx="0" cy="12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114316</xdr:rowOff>
    </xdr:from>
    <xdr:ext cx="405111" cy="259045"/>
    <xdr:sp macro="" textlink="">
      <xdr:nvSpPr>
        <xdr:cNvPr id="505" name="【公民館】&#10;有形固定資産減価償却率最小値テキスト"/>
        <xdr:cNvSpPr txBox="1"/>
      </xdr:nvSpPr>
      <xdr:spPr>
        <a:xfrm>
          <a:off x="16408400" y="1863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23</xdr:col>
      <xdr:colOff>428625</xdr:colOff>
      <xdr:row>108</xdr:row>
      <xdr:rowOff>110489</xdr:rowOff>
    </xdr:from>
    <xdr:to>
      <xdr:col>23</xdr:col>
      <xdr:colOff>606425</xdr:colOff>
      <xdr:row>108</xdr:row>
      <xdr:rowOff>110489</xdr:rowOff>
    </xdr:to>
    <xdr:cxnSp macro="">
      <xdr:nvCxnSpPr>
        <xdr:cNvPr id="506" name="直線コネクタ 505"/>
        <xdr:cNvCxnSpPr/>
      </xdr:nvCxnSpPr>
      <xdr:spPr>
        <a:xfrm>
          <a:off x="16230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34307</xdr:rowOff>
    </xdr:from>
    <xdr:ext cx="405111" cy="259045"/>
    <xdr:sp macro="" textlink="">
      <xdr:nvSpPr>
        <xdr:cNvPr id="507" name="【公民館】&#10;有形固定資産減価償却率最大値テキスト"/>
        <xdr:cNvSpPr txBox="1"/>
      </xdr:nvSpPr>
      <xdr:spPr>
        <a:xfrm>
          <a:off x="16408400" y="1717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23</xdr:col>
      <xdr:colOff>428625</xdr:colOff>
      <xdr:row>101</xdr:row>
      <xdr:rowOff>87630</xdr:rowOff>
    </xdr:from>
    <xdr:to>
      <xdr:col>23</xdr:col>
      <xdr:colOff>606425</xdr:colOff>
      <xdr:row>101</xdr:row>
      <xdr:rowOff>87630</xdr:rowOff>
    </xdr:to>
    <xdr:cxnSp macro="">
      <xdr:nvCxnSpPr>
        <xdr:cNvPr id="508" name="直線コネクタ 507"/>
        <xdr:cNvCxnSpPr/>
      </xdr:nvCxnSpPr>
      <xdr:spPr>
        <a:xfrm>
          <a:off x="16230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24401</xdr:rowOff>
    </xdr:from>
    <xdr:ext cx="405111" cy="259045"/>
    <xdr:sp macro="" textlink="">
      <xdr:nvSpPr>
        <xdr:cNvPr id="509" name="【公民館】&#10;有形固定資産減価償却率平均値テキスト"/>
        <xdr:cNvSpPr txBox="1"/>
      </xdr:nvSpPr>
      <xdr:spPr>
        <a:xfrm>
          <a:off x="16408400" y="18026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45974</xdr:rowOff>
    </xdr:from>
    <xdr:to>
      <xdr:col>23</xdr:col>
      <xdr:colOff>568325</xdr:colOff>
      <xdr:row>105</xdr:row>
      <xdr:rowOff>147574</xdr:rowOff>
    </xdr:to>
    <xdr:sp macro="" textlink="">
      <xdr:nvSpPr>
        <xdr:cNvPr id="510" name="フローチャート : 判断 509"/>
        <xdr:cNvSpPr/>
      </xdr:nvSpPr>
      <xdr:spPr>
        <a:xfrm>
          <a:off x="162687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91694</xdr:rowOff>
    </xdr:from>
    <xdr:to>
      <xdr:col>22</xdr:col>
      <xdr:colOff>415925</xdr:colOff>
      <xdr:row>106</xdr:row>
      <xdr:rowOff>21844</xdr:rowOff>
    </xdr:to>
    <xdr:sp macro="" textlink="">
      <xdr:nvSpPr>
        <xdr:cNvPr id="511" name="フローチャート : 判断 510"/>
        <xdr:cNvSpPr/>
      </xdr:nvSpPr>
      <xdr:spPr>
        <a:xfrm>
          <a:off x="15430500" y="1809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12" name="テキスト ボックス 51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13" name="テキスト ボックス 51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14" name="テキスト ボックス 51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15" name="テキスト ボックス 51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16" name="テキスト ボックス 51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103</xdr:row>
      <xdr:rowOff>93980</xdr:rowOff>
    </xdr:from>
    <xdr:to>
      <xdr:col>23</xdr:col>
      <xdr:colOff>568325</xdr:colOff>
      <xdr:row>104</xdr:row>
      <xdr:rowOff>24130</xdr:rowOff>
    </xdr:to>
    <xdr:sp macro="" textlink="">
      <xdr:nvSpPr>
        <xdr:cNvPr id="517" name="円/楕円 516"/>
        <xdr:cNvSpPr/>
      </xdr:nvSpPr>
      <xdr:spPr>
        <a:xfrm>
          <a:off x="162687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102</xdr:row>
      <xdr:rowOff>116857</xdr:rowOff>
    </xdr:from>
    <xdr:ext cx="405111" cy="259045"/>
    <xdr:sp macro="" textlink="">
      <xdr:nvSpPr>
        <xdr:cNvPr id="518" name="【公民館】&#10;有形固定資産減価償却率該当値テキスト"/>
        <xdr:cNvSpPr txBox="1"/>
      </xdr:nvSpPr>
      <xdr:spPr>
        <a:xfrm>
          <a:off x="16408400" y="1760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22</xdr:col>
      <xdr:colOff>314325</xdr:colOff>
      <xdr:row>103</xdr:row>
      <xdr:rowOff>160274</xdr:rowOff>
    </xdr:from>
    <xdr:to>
      <xdr:col>22</xdr:col>
      <xdr:colOff>415925</xdr:colOff>
      <xdr:row>104</xdr:row>
      <xdr:rowOff>90424</xdr:rowOff>
    </xdr:to>
    <xdr:sp macro="" textlink="">
      <xdr:nvSpPr>
        <xdr:cNvPr id="519" name="円/楕円 518"/>
        <xdr:cNvSpPr/>
      </xdr:nvSpPr>
      <xdr:spPr>
        <a:xfrm>
          <a:off x="15430500" y="1781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103</xdr:row>
      <xdr:rowOff>144780</xdr:rowOff>
    </xdr:from>
    <xdr:to>
      <xdr:col>23</xdr:col>
      <xdr:colOff>517525</xdr:colOff>
      <xdr:row>104</xdr:row>
      <xdr:rowOff>39624</xdr:rowOff>
    </xdr:to>
    <xdr:cxnSp macro="">
      <xdr:nvCxnSpPr>
        <xdr:cNvPr id="520" name="直線コネクタ 519"/>
        <xdr:cNvCxnSpPr/>
      </xdr:nvCxnSpPr>
      <xdr:spPr>
        <a:xfrm flipV="1">
          <a:off x="15481300" y="17804130"/>
          <a:ext cx="8382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106</xdr:row>
      <xdr:rowOff>12971</xdr:rowOff>
    </xdr:from>
    <xdr:ext cx="405111" cy="259045"/>
    <xdr:sp macro="" textlink="">
      <xdr:nvSpPr>
        <xdr:cNvPr id="521" name="n_1aveValue【公民館】&#10;有形固定資産減価償却率"/>
        <xdr:cNvSpPr txBox="1"/>
      </xdr:nvSpPr>
      <xdr:spPr>
        <a:xfrm>
          <a:off x="15266043" y="1818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oneCellAnchor>
    <xdr:from>
      <xdr:col>22</xdr:col>
      <xdr:colOff>149868</xdr:colOff>
      <xdr:row>102</xdr:row>
      <xdr:rowOff>106951</xdr:rowOff>
    </xdr:from>
    <xdr:ext cx="405111" cy="259045"/>
    <xdr:sp macro="" textlink="">
      <xdr:nvSpPr>
        <xdr:cNvPr id="522" name="n_1mainValue【公民館】&#10;有形固定資産減価償却率"/>
        <xdr:cNvSpPr txBox="1"/>
      </xdr:nvSpPr>
      <xdr:spPr>
        <a:xfrm>
          <a:off x="15266043" y="17594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23" name="正方形/長方形 52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24" name="正方形/長方形 52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25" name="正方形/長方形 52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15/17</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26" name="正方形/長方形 52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27" name="正方形/長方形 52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0.089</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28" name="正方形/長方形 52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29" name="正方形/長方形 52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30" name="正方形/長方形 52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31" name="テキスト ボックス 53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32" name="直線コネクタ 53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33" name="直線コネクタ 53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34" name="テキスト ボックス 53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35" name="直線コネクタ 53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36" name="テキスト ボックス 53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37" name="直線コネクタ 53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38" name="テキスト ボックス 53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39" name="直線コネクタ 53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40" name="テキスト ボックス 53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41" name="直線コネクタ 54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42" name="テキスト ボックス 54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43" name="直線コネクタ 54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44" name="テキスト ボックス 54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4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91439</xdr:rowOff>
    </xdr:from>
    <xdr:to>
      <xdr:col>32</xdr:col>
      <xdr:colOff>186689</xdr:colOff>
      <xdr:row>108</xdr:row>
      <xdr:rowOff>106680</xdr:rowOff>
    </xdr:to>
    <xdr:cxnSp macro="">
      <xdr:nvCxnSpPr>
        <xdr:cNvPr id="546" name="直線コネクタ 545"/>
        <xdr:cNvCxnSpPr/>
      </xdr:nvCxnSpPr>
      <xdr:spPr>
        <a:xfrm flipV="1">
          <a:off x="22160864" y="17064989"/>
          <a:ext cx="0" cy="155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110507</xdr:rowOff>
    </xdr:from>
    <xdr:ext cx="469744" cy="259045"/>
    <xdr:sp macro="" textlink="">
      <xdr:nvSpPr>
        <xdr:cNvPr id="547" name="【公民館】&#10;一人当たり面積最小値テキスト"/>
        <xdr:cNvSpPr txBox="1"/>
      </xdr:nvSpPr>
      <xdr:spPr>
        <a:xfrm>
          <a:off x="222504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108</xdr:row>
      <xdr:rowOff>106680</xdr:rowOff>
    </xdr:from>
    <xdr:to>
      <xdr:col>32</xdr:col>
      <xdr:colOff>276225</xdr:colOff>
      <xdr:row>108</xdr:row>
      <xdr:rowOff>106680</xdr:rowOff>
    </xdr:to>
    <xdr:cxnSp macro="">
      <xdr:nvCxnSpPr>
        <xdr:cNvPr id="548" name="直線コネクタ 547"/>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38116</xdr:rowOff>
    </xdr:from>
    <xdr:ext cx="469744" cy="259045"/>
    <xdr:sp macro="" textlink="">
      <xdr:nvSpPr>
        <xdr:cNvPr id="549" name="【公民館】&#10;一人当たり面積最大値テキスト"/>
        <xdr:cNvSpPr txBox="1"/>
      </xdr:nvSpPr>
      <xdr:spPr>
        <a:xfrm>
          <a:off x="22250400" y="1684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0.421</a:t>
          </a:r>
          <a:endParaRPr kumimoji="1" lang="ja-JP" altLang="en-US" sz="1000" b="1">
            <a:latin typeface="ＭＳ Ｐゴシック"/>
          </a:endParaRPr>
        </a:p>
      </xdr:txBody>
    </xdr:sp>
    <xdr:clientData/>
  </xdr:oneCellAnchor>
  <xdr:twoCellAnchor>
    <xdr:from>
      <xdr:col>32</xdr:col>
      <xdr:colOff>98425</xdr:colOff>
      <xdr:row>99</xdr:row>
      <xdr:rowOff>91439</xdr:rowOff>
    </xdr:from>
    <xdr:to>
      <xdr:col>32</xdr:col>
      <xdr:colOff>276225</xdr:colOff>
      <xdr:row>99</xdr:row>
      <xdr:rowOff>91439</xdr:rowOff>
    </xdr:to>
    <xdr:cxnSp macro="">
      <xdr:nvCxnSpPr>
        <xdr:cNvPr id="550" name="直線コネクタ 549"/>
        <xdr:cNvCxnSpPr/>
      </xdr:nvCxnSpPr>
      <xdr:spPr>
        <a:xfrm>
          <a:off x="22072600" y="1706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120666</xdr:rowOff>
    </xdr:from>
    <xdr:ext cx="469744" cy="259045"/>
    <xdr:sp macro="" textlink="">
      <xdr:nvSpPr>
        <xdr:cNvPr id="551" name="【公民館】&#10;一人当たり面積平均値テキスト"/>
        <xdr:cNvSpPr txBox="1"/>
      </xdr:nvSpPr>
      <xdr:spPr>
        <a:xfrm>
          <a:off x="22250400" y="18122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0.091</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97789</xdr:rowOff>
    </xdr:from>
    <xdr:to>
      <xdr:col>32</xdr:col>
      <xdr:colOff>238125</xdr:colOff>
      <xdr:row>107</xdr:row>
      <xdr:rowOff>27939</xdr:rowOff>
    </xdr:to>
    <xdr:sp macro="" textlink="">
      <xdr:nvSpPr>
        <xdr:cNvPr id="552" name="フローチャート : 判断 551"/>
        <xdr:cNvSpPr/>
      </xdr:nvSpPr>
      <xdr:spPr>
        <a:xfrm>
          <a:off x="22110700" y="1827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116839</xdr:rowOff>
    </xdr:from>
    <xdr:to>
      <xdr:col>31</xdr:col>
      <xdr:colOff>85725</xdr:colOff>
      <xdr:row>107</xdr:row>
      <xdr:rowOff>46989</xdr:rowOff>
    </xdr:to>
    <xdr:sp macro="" textlink="">
      <xdr:nvSpPr>
        <xdr:cNvPr id="553" name="フローチャート : 判断 552"/>
        <xdr:cNvSpPr/>
      </xdr:nvSpPr>
      <xdr:spPr>
        <a:xfrm>
          <a:off x="21272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54" name="テキスト ボックス 55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55" name="テキスト ボックス 55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56" name="テキスト ボックス 55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57" name="テキスト ボックス 55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58" name="テキスト ボックス 55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108</xdr:row>
      <xdr:rowOff>21589</xdr:rowOff>
    </xdr:from>
    <xdr:to>
      <xdr:col>32</xdr:col>
      <xdr:colOff>238125</xdr:colOff>
      <xdr:row>108</xdr:row>
      <xdr:rowOff>123189</xdr:rowOff>
    </xdr:to>
    <xdr:sp macro="" textlink="">
      <xdr:nvSpPr>
        <xdr:cNvPr id="559" name="円/楕円 558"/>
        <xdr:cNvSpPr/>
      </xdr:nvSpPr>
      <xdr:spPr>
        <a:xfrm>
          <a:off x="22110700" y="1853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107</xdr:row>
      <xdr:rowOff>107966</xdr:rowOff>
    </xdr:from>
    <xdr:ext cx="469744" cy="259045"/>
    <xdr:sp macro="" textlink="">
      <xdr:nvSpPr>
        <xdr:cNvPr id="560" name="【公民館】&#10;一人当たり面積該当値テキスト"/>
        <xdr:cNvSpPr txBox="1"/>
      </xdr:nvSpPr>
      <xdr:spPr>
        <a:xfrm>
          <a:off x="22250400" y="1845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0.021</a:t>
          </a:r>
          <a:endParaRPr kumimoji="1" lang="ja-JP" altLang="en-US" sz="1000" b="1">
            <a:solidFill>
              <a:srgbClr val="FF0000"/>
            </a:solidFill>
            <a:latin typeface="ＭＳ Ｐゴシック"/>
          </a:endParaRPr>
        </a:p>
      </xdr:txBody>
    </xdr:sp>
    <xdr:clientData/>
  </xdr:oneCellAnchor>
  <xdr:twoCellAnchor>
    <xdr:from>
      <xdr:col>30</xdr:col>
      <xdr:colOff>669925</xdr:colOff>
      <xdr:row>108</xdr:row>
      <xdr:rowOff>21589</xdr:rowOff>
    </xdr:from>
    <xdr:to>
      <xdr:col>31</xdr:col>
      <xdr:colOff>85725</xdr:colOff>
      <xdr:row>108</xdr:row>
      <xdr:rowOff>123189</xdr:rowOff>
    </xdr:to>
    <xdr:sp macro="" textlink="">
      <xdr:nvSpPr>
        <xdr:cNvPr id="561" name="円/楕円 560"/>
        <xdr:cNvSpPr/>
      </xdr:nvSpPr>
      <xdr:spPr>
        <a:xfrm>
          <a:off x="21272500" y="1853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108</xdr:row>
      <xdr:rowOff>72389</xdr:rowOff>
    </xdr:from>
    <xdr:to>
      <xdr:col>32</xdr:col>
      <xdr:colOff>187325</xdr:colOff>
      <xdr:row>108</xdr:row>
      <xdr:rowOff>72389</xdr:rowOff>
    </xdr:to>
    <xdr:cxnSp macro="">
      <xdr:nvCxnSpPr>
        <xdr:cNvPr id="562" name="直線コネクタ 561"/>
        <xdr:cNvCxnSpPr/>
      </xdr:nvCxnSpPr>
      <xdr:spPr>
        <a:xfrm>
          <a:off x="21323300" y="185889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105</xdr:row>
      <xdr:rowOff>63516</xdr:rowOff>
    </xdr:from>
    <xdr:ext cx="469744" cy="259045"/>
    <xdr:sp macro="" textlink="">
      <xdr:nvSpPr>
        <xdr:cNvPr id="563" name="n_1aveValue【公民館】&#10;一人当たり面積"/>
        <xdr:cNvSpPr txBox="1"/>
      </xdr:nvSpPr>
      <xdr:spPr>
        <a:xfrm>
          <a:off x="210757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oneCellAnchor>
    <xdr:from>
      <xdr:col>30</xdr:col>
      <xdr:colOff>473152</xdr:colOff>
      <xdr:row>108</xdr:row>
      <xdr:rowOff>114316</xdr:rowOff>
    </xdr:from>
    <xdr:ext cx="469744" cy="259045"/>
    <xdr:sp macro="" textlink="">
      <xdr:nvSpPr>
        <xdr:cNvPr id="564" name="n_1mainValue【公民館】&#10;一人当たり面積"/>
        <xdr:cNvSpPr txBox="1"/>
      </xdr:nvSpPr>
      <xdr:spPr>
        <a:xfrm>
          <a:off x="21075727"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65" name="正方形/長方形 56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66" name="正方形/長方形 56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67" name="テキスト ボックス 56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有形固定資産減価償却率が高くなっている施設は、保育所、学校施設、公民館、道路であり、低くなっている施設は児童館である。保育所については、公立保育所のうち西保育所の有形固定資産減価償却率が９０％以上と老朽化が著しく、大規模な老朽化対策若しくは統廃合等が急務である。学校施設については、市内１０校の小中学校いずれも老朽化が進んでいるものの、平成２８年度には菁莪小学校の大規模改修、１０校すべての屋内体育施設非構造部材の耐震化、平成２９年度には南小学校の大規模改修を実施しているほか、平成３０年度には今後の適正な管理を推進するため個別計画の策定を行う予定である。道路については、舗装に轍掘れやクラックが散見される箇所もあるものの、平成２８年度に策定した舗装長寿命化計画に基づき平成２９年度から舗装の改修を開始している。今後も当該計画に基づいた適正な維持管理を行っていく。</a:t>
          </a:r>
          <a:endParaRPr kumimoji="1" lang="en-US" altLang="ja-JP" sz="1300">
            <a:latin typeface="ＭＳ Ｐゴシック"/>
          </a:endParaRPr>
        </a:p>
        <a:p>
          <a:r>
            <a:rPr kumimoji="1" lang="ja-JP" altLang="en-US" sz="1300">
              <a:latin typeface="ＭＳ Ｐゴシック"/>
            </a:rPr>
            <a:t>　児童館については、市内２か所のうち東児童館は平成１５年に保健センターとの複合施設として建設され、比較的新しいことから有形固定資産減価償却率が低くなっているが、西児童館は昭和５８年に建設以来、平成２０年度に改修工事を実施しているものの老朽化が進んでおり、今後老朽化対策を要するところである。</a:t>
          </a:r>
          <a:endParaRPr kumimoji="1" lang="en-US" altLang="ja-JP"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埼玉県白岡市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52,257
51,881
24.92
14,810,539
14,125,903
557,799
9,627,776
11,372,032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134983</xdr:rowOff>
    </xdr:from>
    <xdr:to>
      <xdr:col>6</xdr:col>
      <xdr:colOff>510540</xdr:colOff>
      <xdr:row>41</xdr:row>
      <xdr:rowOff>117022</xdr:rowOff>
    </xdr:to>
    <xdr:cxnSp macro="">
      <xdr:nvCxnSpPr>
        <xdr:cNvPr id="58" name="直線コネクタ 57"/>
        <xdr:cNvCxnSpPr/>
      </xdr:nvCxnSpPr>
      <xdr:spPr>
        <a:xfrm flipV="1">
          <a:off x="4634865" y="5792833"/>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120849</xdr:rowOff>
    </xdr:from>
    <xdr:ext cx="340478" cy="259045"/>
    <xdr:sp macro="" textlink="">
      <xdr:nvSpPr>
        <xdr:cNvPr id="59" name="【図書館】&#10;有形固定資産減価償却率最小値テキスト"/>
        <xdr:cNvSpPr txBox="1"/>
      </xdr:nvSpPr>
      <xdr:spPr>
        <a:xfrm>
          <a:off x="4724400" y="71502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6</xdr:col>
      <xdr:colOff>422275</xdr:colOff>
      <xdr:row>41</xdr:row>
      <xdr:rowOff>117022</xdr:rowOff>
    </xdr:from>
    <xdr:to>
      <xdr:col>6</xdr:col>
      <xdr:colOff>600075</xdr:colOff>
      <xdr:row>41</xdr:row>
      <xdr:rowOff>117022</xdr:rowOff>
    </xdr:to>
    <xdr:cxnSp macro="">
      <xdr:nvCxnSpPr>
        <xdr:cNvPr id="60" name="直線コネクタ 59"/>
        <xdr:cNvCxnSpPr/>
      </xdr:nvCxnSpPr>
      <xdr:spPr>
        <a:xfrm>
          <a:off x="4546600" y="714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81660</xdr:rowOff>
    </xdr:from>
    <xdr:ext cx="405111" cy="259045"/>
    <xdr:sp macro="" textlink="">
      <xdr:nvSpPr>
        <xdr:cNvPr id="61" name="【図書館】&#10;有形固定資産減価償却率最大値テキスト"/>
        <xdr:cNvSpPr txBox="1"/>
      </xdr:nvSpPr>
      <xdr:spPr>
        <a:xfrm>
          <a:off x="4724400" y="5568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91.9</a:t>
          </a:r>
          <a:endParaRPr kumimoji="1" lang="ja-JP" altLang="en-US" sz="1000" b="1">
            <a:latin typeface="ＭＳ Ｐゴシック"/>
          </a:endParaRPr>
        </a:p>
      </xdr:txBody>
    </xdr:sp>
    <xdr:clientData/>
  </xdr:oneCellAnchor>
  <xdr:twoCellAnchor>
    <xdr:from>
      <xdr:col>6</xdr:col>
      <xdr:colOff>422275</xdr:colOff>
      <xdr:row>33</xdr:row>
      <xdr:rowOff>134983</xdr:rowOff>
    </xdr:from>
    <xdr:to>
      <xdr:col>6</xdr:col>
      <xdr:colOff>600075</xdr:colOff>
      <xdr:row>33</xdr:row>
      <xdr:rowOff>134983</xdr:rowOff>
    </xdr:to>
    <xdr:cxnSp macro="">
      <xdr:nvCxnSpPr>
        <xdr:cNvPr id="62" name="直線コネクタ 61"/>
        <xdr:cNvCxnSpPr/>
      </xdr:nvCxnSpPr>
      <xdr:spPr>
        <a:xfrm>
          <a:off x="4546600" y="579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150784</xdr:rowOff>
    </xdr:from>
    <xdr:ext cx="405111" cy="259045"/>
    <xdr:sp macro="" textlink="">
      <xdr:nvSpPr>
        <xdr:cNvPr id="63" name="【図書館】&#10;有形固定資産減価償却率平均値テキスト"/>
        <xdr:cNvSpPr txBox="1"/>
      </xdr:nvSpPr>
      <xdr:spPr>
        <a:xfrm>
          <a:off x="4724400" y="64944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907</xdr:rowOff>
    </xdr:from>
    <xdr:to>
      <xdr:col>6</xdr:col>
      <xdr:colOff>561975</xdr:colOff>
      <xdr:row>38</xdr:row>
      <xdr:rowOff>102507</xdr:rowOff>
    </xdr:to>
    <xdr:sp macro="" textlink="">
      <xdr:nvSpPr>
        <xdr:cNvPr id="64" name="フローチャート : 判断 63"/>
        <xdr:cNvSpPr/>
      </xdr:nvSpPr>
      <xdr:spPr>
        <a:xfrm>
          <a:off x="45847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159294</xdr:rowOff>
    </xdr:from>
    <xdr:to>
      <xdr:col>5</xdr:col>
      <xdr:colOff>409575</xdr:colOff>
      <xdr:row>38</xdr:row>
      <xdr:rowOff>89444</xdr:rowOff>
    </xdr:to>
    <xdr:sp macro="" textlink="">
      <xdr:nvSpPr>
        <xdr:cNvPr id="65" name="フローチャート : 判断 64"/>
        <xdr:cNvSpPr/>
      </xdr:nvSpPr>
      <xdr:spPr>
        <a:xfrm>
          <a:off x="3746500" y="65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25400</xdr:rowOff>
    </xdr:from>
    <xdr:to>
      <xdr:col>6</xdr:col>
      <xdr:colOff>561975</xdr:colOff>
      <xdr:row>35</xdr:row>
      <xdr:rowOff>127000</xdr:rowOff>
    </xdr:to>
    <xdr:sp macro="" textlink="">
      <xdr:nvSpPr>
        <xdr:cNvPr id="71" name="円/楕円 70"/>
        <xdr:cNvSpPr/>
      </xdr:nvSpPr>
      <xdr:spPr>
        <a:xfrm>
          <a:off x="4584700" y="60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34</xdr:row>
      <xdr:rowOff>48277</xdr:rowOff>
    </xdr:from>
    <xdr:ext cx="405111" cy="259045"/>
    <xdr:sp macro="" textlink="">
      <xdr:nvSpPr>
        <xdr:cNvPr id="72" name="【図書館】&#10;有形固定資産減価償却率該当値テキスト"/>
        <xdr:cNvSpPr txBox="1"/>
      </xdr:nvSpPr>
      <xdr:spPr>
        <a:xfrm>
          <a:off x="4724400" y="58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72753</xdr:rowOff>
    </xdr:from>
    <xdr:to>
      <xdr:col>5</xdr:col>
      <xdr:colOff>409575</xdr:colOff>
      <xdr:row>36</xdr:row>
      <xdr:rowOff>2903</xdr:rowOff>
    </xdr:to>
    <xdr:sp macro="" textlink="">
      <xdr:nvSpPr>
        <xdr:cNvPr id="73" name="円/楕円 72"/>
        <xdr:cNvSpPr/>
      </xdr:nvSpPr>
      <xdr:spPr>
        <a:xfrm>
          <a:off x="3746500" y="607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35</xdr:row>
      <xdr:rowOff>76200</xdr:rowOff>
    </xdr:from>
    <xdr:to>
      <xdr:col>6</xdr:col>
      <xdr:colOff>511175</xdr:colOff>
      <xdr:row>35</xdr:row>
      <xdr:rowOff>123553</xdr:rowOff>
    </xdr:to>
    <xdr:cxnSp macro="">
      <xdr:nvCxnSpPr>
        <xdr:cNvPr id="74" name="直線コネクタ 73"/>
        <xdr:cNvCxnSpPr/>
      </xdr:nvCxnSpPr>
      <xdr:spPr>
        <a:xfrm flipV="1">
          <a:off x="3797300" y="6076950"/>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38</xdr:row>
      <xdr:rowOff>80571</xdr:rowOff>
    </xdr:from>
    <xdr:ext cx="405111" cy="259045"/>
    <xdr:sp macro="" textlink="">
      <xdr:nvSpPr>
        <xdr:cNvPr id="75" name="n_1aveValue【図書館】&#10;有形固定資産減価償却率"/>
        <xdr:cNvSpPr txBox="1"/>
      </xdr:nvSpPr>
      <xdr:spPr>
        <a:xfrm>
          <a:off x="3582043" y="659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oneCellAnchor>
    <xdr:from>
      <xdr:col>5</xdr:col>
      <xdr:colOff>143518</xdr:colOff>
      <xdr:row>34</xdr:row>
      <xdr:rowOff>19430</xdr:rowOff>
    </xdr:from>
    <xdr:ext cx="405111" cy="259045"/>
    <xdr:sp macro="" textlink="">
      <xdr:nvSpPr>
        <xdr:cNvPr id="76" name="n_1mainValue【図書館】&#10;有形固定資産減価償却率"/>
        <xdr:cNvSpPr txBox="1"/>
      </xdr:nvSpPr>
      <xdr:spPr>
        <a:xfrm>
          <a:off x="3582043" y="5848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22/22</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5" name="テキスト ボックス 84"/>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90" name="テキスト ボックス 89"/>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2" name="テキスト ボックス 91"/>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4" name="テキスト ボックス 93"/>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6" name="テキスト ボックス 95"/>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8" name="テキスト ボックス 9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95250</xdr:rowOff>
    </xdr:from>
    <xdr:to>
      <xdr:col>15</xdr:col>
      <xdr:colOff>180340</xdr:colOff>
      <xdr:row>42</xdr:row>
      <xdr:rowOff>19050</xdr:rowOff>
    </xdr:to>
    <xdr:cxnSp macro="">
      <xdr:nvCxnSpPr>
        <xdr:cNvPr id="100" name="直線コネクタ 99"/>
        <xdr:cNvCxnSpPr/>
      </xdr:nvCxnSpPr>
      <xdr:spPr>
        <a:xfrm flipV="1">
          <a:off x="10476865" y="57531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22877</xdr:rowOff>
    </xdr:from>
    <xdr:ext cx="469744" cy="259045"/>
    <xdr:sp macro="" textlink="">
      <xdr:nvSpPr>
        <xdr:cNvPr id="101" name="【図書館】&#10;一人当たり面積最小値テキスト"/>
        <xdr:cNvSpPr txBox="1"/>
      </xdr:nvSpPr>
      <xdr:spPr>
        <a:xfrm>
          <a:off x="10566400" y="722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0.001</a:t>
          </a:r>
          <a:endParaRPr kumimoji="1" lang="ja-JP" altLang="en-US" sz="1000" b="1">
            <a:latin typeface="ＭＳ Ｐゴシック"/>
          </a:endParaRPr>
        </a:p>
      </xdr:txBody>
    </xdr:sp>
    <xdr:clientData/>
  </xdr:oneCellAnchor>
  <xdr:twoCellAnchor>
    <xdr:from>
      <xdr:col>15</xdr:col>
      <xdr:colOff>92075</xdr:colOff>
      <xdr:row>42</xdr:row>
      <xdr:rowOff>19050</xdr:rowOff>
    </xdr:from>
    <xdr:to>
      <xdr:col>15</xdr:col>
      <xdr:colOff>269875</xdr:colOff>
      <xdr:row>42</xdr:row>
      <xdr:rowOff>19050</xdr:rowOff>
    </xdr:to>
    <xdr:cxnSp macro="">
      <xdr:nvCxnSpPr>
        <xdr:cNvPr id="102" name="直線コネクタ 101"/>
        <xdr:cNvCxnSpPr/>
      </xdr:nvCxnSpPr>
      <xdr:spPr>
        <a:xfrm>
          <a:off x="10388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41927</xdr:rowOff>
    </xdr:from>
    <xdr:ext cx="469744" cy="259045"/>
    <xdr:sp macro="" textlink="">
      <xdr:nvSpPr>
        <xdr:cNvPr id="103" name="【図書館】&#10;一人当たり面積最大値テキスト"/>
        <xdr:cNvSpPr txBox="1"/>
      </xdr:nvSpPr>
      <xdr:spPr>
        <a:xfrm>
          <a:off x="10566400" y="552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0.078</a:t>
          </a:r>
          <a:endParaRPr kumimoji="1" lang="ja-JP" altLang="en-US" sz="1000" b="1">
            <a:latin typeface="ＭＳ Ｐゴシック"/>
          </a:endParaRPr>
        </a:p>
      </xdr:txBody>
    </xdr:sp>
    <xdr:clientData/>
  </xdr:oneCellAnchor>
  <xdr:twoCellAnchor>
    <xdr:from>
      <xdr:col>15</xdr:col>
      <xdr:colOff>92075</xdr:colOff>
      <xdr:row>33</xdr:row>
      <xdr:rowOff>95250</xdr:rowOff>
    </xdr:from>
    <xdr:to>
      <xdr:col>15</xdr:col>
      <xdr:colOff>269875</xdr:colOff>
      <xdr:row>33</xdr:row>
      <xdr:rowOff>95250</xdr:rowOff>
    </xdr:to>
    <xdr:cxnSp macro="">
      <xdr:nvCxnSpPr>
        <xdr:cNvPr id="104" name="直線コネクタ 103"/>
        <xdr:cNvCxnSpPr/>
      </xdr:nvCxnSpPr>
      <xdr:spPr>
        <a:xfrm>
          <a:off x="10388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124477</xdr:rowOff>
    </xdr:from>
    <xdr:ext cx="469744" cy="259045"/>
    <xdr:sp macro="" textlink="">
      <xdr:nvSpPr>
        <xdr:cNvPr id="105" name="【図書館】&#10;一人当たり面積平均値テキスト"/>
        <xdr:cNvSpPr txBox="1"/>
      </xdr:nvSpPr>
      <xdr:spPr>
        <a:xfrm>
          <a:off x="10566400" y="6296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101600</xdr:rowOff>
    </xdr:from>
    <xdr:to>
      <xdr:col>15</xdr:col>
      <xdr:colOff>231775</xdr:colOff>
      <xdr:row>38</xdr:row>
      <xdr:rowOff>31750</xdr:rowOff>
    </xdr:to>
    <xdr:sp macro="" textlink="">
      <xdr:nvSpPr>
        <xdr:cNvPr id="106" name="フローチャート : 判断 105"/>
        <xdr:cNvSpPr/>
      </xdr:nvSpPr>
      <xdr:spPr>
        <a:xfrm>
          <a:off x="10426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120650</xdr:rowOff>
    </xdr:from>
    <xdr:to>
      <xdr:col>14</xdr:col>
      <xdr:colOff>79375</xdr:colOff>
      <xdr:row>38</xdr:row>
      <xdr:rowOff>50800</xdr:rowOff>
    </xdr:to>
    <xdr:sp macro="" textlink="">
      <xdr:nvSpPr>
        <xdr:cNvPr id="107" name="フローチャート : 判断 106"/>
        <xdr:cNvSpPr/>
      </xdr:nvSpPr>
      <xdr:spPr>
        <a:xfrm>
          <a:off x="9588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41</xdr:row>
      <xdr:rowOff>139700</xdr:rowOff>
    </xdr:from>
    <xdr:to>
      <xdr:col>15</xdr:col>
      <xdr:colOff>231775</xdr:colOff>
      <xdr:row>42</xdr:row>
      <xdr:rowOff>69850</xdr:rowOff>
    </xdr:to>
    <xdr:sp macro="" textlink="">
      <xdr:nvSpPr>
        <xdr:cNvPr id="113" name="円/楕円 112"/>
        <xdr:cNvSpPr/>
      </xdr:nvSpPr>
      <xdr:spPr>
        <a:xfrm>
          <a:off x="10426700" y="716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41</xdr:row>
      <xdr:rowOff>54627</xdr:rowOff>
    </xdr:from>
    <xdr:ext cx="469744" cy="259045"/>
    <xdr:sp macro="" textlink="">
      <xdr:nvSpPr>
        <xdr:cNvPr id="114" name="【図書館】&#10;一人当たり面積該当値テキスト"/>
        <xdr:cNvSpPr txBox="1"/>
      </xdr:nvSpPr>
      <xdr:spPr>
        <a:xfrm>
          <a:off x="10566400" y="708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0.001</a:t>
          </a:r>
          <a:endParaRPr kumimoji="1" lang="ja-JP" altLang="en-US" sz="1000" b="1">
            <a:solidFill>
              <a:srgbClr val="FF0000"/>
            </a:solidFill>
            <a:latin typeface="ＭＳ Ｐゴシック"/>
          </a:endParaRPr>
        </a:p>
      </xdr:txBody>
    </xdr:sp>
    <xdr:clientData/>
  </xdr:oneCellAnchor>
  <xdr:twoCellAnchor>
    <xdr:from>
      <xdr:col>13</xdr:col>
      <xdr:colOff>663575</xdr:colOff>
      <xdr:row>41</xdr:row>
      <xdr:rowOff>139700</xdr:rowOff>
    </xdr:from>
    <xdr:to>
      <xdr:col>14</xdr:col>
      <xdr:colOff>79375</xdr:colOff>
      <xdr:row>42</xdr:row>
      <xdr:rowOff>69850</xdr:rowOff>
    </xdr:to>
    <xdr:sp macro="" textlink="">
      <xdr:nvSpPr>
        <xdr:cNvPr id="115" name="円/楕円 114"/>
        <xdr:cNvSpPr/>
      </xdr:nvSpPr>
      <xdr:spPr>
        <a:xfrm>
          <a:off x="9588500" y="716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42</xdr:row>
      <xdr:rowOff>19050</xdr:rowOff>
    </xdr:from>
    <xdr:to>
      <xdr:col>15</xdr:col>
      <xdr:colOff>180975</xdr:colOff>
      <xdr:row>42</xdr:row>
      <xdr:rowOff>19050</xdr:rowOff>
    </xdr:to>
    <xdr:cxnSp macro="">
      <xdr:nvCxnSpPr>
        <xdr:cNvPr id="116" name="直線コネクタ 115"/>
        <xdr:cNvCxnSpPr/>
      </xdr:nvCxnSpPr>
      <xdr:spPr>
        <a:xfrm>
          <a:off x="9639300" y="7219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36</xdr:row>
      <xdr:rowOff>67327</xdr:rowOff>
    </xdr:from>
    <xdr:ext cx="469744" cy="259045"/>
    <xdr:sp macro="" textlink="">
      <xdr:nvSpPr>
        <xdr:cNvPr id="117" name="n_1aveValue【図書館】&#10;一人当たり面積"/>
        <xdr:cNvSpPr txBox="1"/>
      </xdr:nvSpPr>
      <xdr:spPr>
        <a:xfrm>
          <a:off x="93917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0.038</a:t>
          </a:r>
          <a:endParaRPr kumimoji="1" lang="ja-JP" altLang="en-US" sz="1000" b="1">
            <a:solidFill>
              <a:srgbClr val="000080"/>
            </a:solidFill>
            <a:latin typeface="ＭＳ Ｐゴシック"/>
          </a:endParaRPr>
        </a:p>
      </xdr:txBody>
    </xdr:sp>
    <xdr:clientData/>
  </xdr:oneCellAnchor>
  <xdr:oneCellAnchor>
    <xdr:from>
      <xdr:col>13</xdr:col>
      <xdr:colOff>466802</xdr:colOff>
      <xdr:row>42</xdr:row>
      <xdr:rowOff>60977</xdr:rowOff>
    </xdr:from>
    <xdr:ext cx="469744" cy="259045"/>
    <xdr:sp macro="" textlink="">
      <xdr:nvSpPr>
        <xdr:cNvPr id="118" name="n_1mainValue【図書館】&#10;一人当たり面積"/>
        <xdr:cNvSpPr txBox="1"/>
      </xdr:nvSpPr>
      <xdr:spPr>
        <a:xfrm>
          <a:off x="9391727" y="726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9" name="正方形/長方形 11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20" name="正方形/長方形 11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1" name="正方形/長方形 12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17/21</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2" name="正方形/長方形 12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3" name="正方形/長方形 12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4" name="正方形/長方形 12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5" name="正方形/長方形 12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6" name="正方形/長方形 12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7" name="テキスト ボックス 12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8" name="直線コネクタ 12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129" name="直線コネクタ 12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130" name="テキスト ボックス 129"/>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31" name="直線コネクタ 13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32" name="テキスト ボックス 13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3" name="直線コネクタ 13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4" name="テキスト ボックス 13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5" name="直線コネクタ 13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6" name="テキスト ボックス 13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7" name="直線コネクタ 13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8" name="テキスト ボックス 13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9" name="直線コネクタ 13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40" name="テキスト ボックス 13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54</xdr:row>
      <xdr:rowOff>161925</xdr:rowOff>
    </xdr:from>
    <xdr:to>
      <xdr:col>6</xdr:col>
      <xdr:colOff>510540</xdr:colOff>
      <xdr:row>63</xdr:row>
      <xdr:rowOff>34290</xdr:rowOff>
    </xdr:to>
    <xdr:cxnSp macro="">
      <xdr:nvCxnSpPr>
        <xdr:cNvPr id="142" name="直線コネクタ 141"/>
        <xdr:cNvCxnSpPr/>
      </xdr:nvCxnSpPr>
      <xdr:spPr>
        <a:xfrm flipV="1">
          <a:off x="4634865" y="942022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38117</xdr:rowOff>
    </xdr:from>
    <xdr:ext cx="405111" cy="259045"/>
    <xdr:sp macro="" textlink="">
      <xdr:nvSpPr>
        <xdr:cNvPr id="143" name="【体育館・プール】&#10;有形固定資産減価償却率最小値テキスト"/>
        <xdr:cNvSpPr txBox="1"/>
      </xdr:nvSpPr>
      <xdr:spPr>
        <a:xfrm>
          <a:off x="47244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a:t>
          </a:r>
          <a:endParaRPr kumimoji="1" lang="ja-JP" altLang="en-US" sz="1000" b="1">
            <a:latin typeface="ＭＳ Ｐゴシック"/>
          </a:endParaRPr>
        </a:p>
      </xdr:txBody>
    </xdr:sp>
    <xdr:clientData/>
  </xdr:oneCellAnchor>
  <xdr:twoCellAnchor>
    <xdr:from>
      <xdr:col>6</xdr:col>
      <xdr:colOff>422275</xdr:colOff>
      <xdr:row>63</xdr:row>
      <xdr:rowOff>34290</xdr:rowOff>
    </xdr:from>
    <xdr:to>
      <xdr:col>6</xdr:col>
      <xdr:colOff>600075</xdr:colOff>
      <xdr:row>63</xdr:row>
      <xdr:rowOff>34290</xdr:rowOff>
    </xdr:to>
    <xdr:cxnSp macro="">
      <xdr:nvCxnSpPr>
        <xdr:cNvPr id="144" name="直線コネクタ 143"/>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108602</xdr:rowOff>
    </xdr:from>
    <xdr:ext cx="405111" cy="259045"/>
    <xdr:sp macro="" textlink="">
      <xdr:nvSpPr>
        <xdr:cNvPr id="145" name="【体育館・プール】&#10;有形固定資産減価償却率最大値テキスト"/>
        <xdr:cNvSpPr txBox="1"/>
      </xdr:nvSpPr>
      <xdr:spPr>
        <a:xfrm>
          <a:off x="4724400" y="9195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6</xdr:col>
      <xdr:colOff>422275</xdr:colOff>
      <xdr:row>54</xdr:row>
      <xdr:rowOff>161925</xdr:rowOff>
    </xdr:from>
    <xdr:to>
      <xdr:col>6</xdr:col>
      <xdr:colOff>600075</xdr:colOff>
      <xdr:row>54</xdr:row>
      <xdr:rowOff>161925</xdr:rowOff>
    </xdr:to>
    <xdr:cxnSp macro="">
      <xdr:nvCxnSpPr>
        <xdr:cNvPr id="146" name="直線コネクタ 145"/>
        <xdr:cNvCxnSpPr/>
      </xdr:nvCxnSpPr>
      <xdr:spPr>
        <a:xfrm>
          <a:off x="4546600" y="942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27322</xdr:rowOff>
    </xdr:from>
    <xdr:ext cx="405111" cy="259045"/>
    <xdr:sp macro="" textlink="">
      <xdr:nvSpPr>
        <xdr:cNvPr id="147" name="【体育館・プール】&#10;有形固定資産減価償却率平均値テキスト"/>
        <xdr:cNvSpPr txBox="1"/>
      </xdr:nvSpPr>
      <xdr:spPr>
        <a:xfrm>
          <a:off x="4724400" y="9799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4445</xdr:rowOff>
    </xdr:from>
    <xdr:to>
      <xdr:col>6</xdr:col>
      <xdr:colOff>561975</xdr:colOff>
      <xdr:row>58</xdr:row>
      <xdr:rowOff>106045</xdr:rowOff>
    </xdr:to>
    <xdr:sp macro="" textlink="">
      <xdr:nvSpPr>
        <xdr:cNvPr id="148" name="フローチャート : 判断 147"/>
        <xdr:cNvSpPr/>
      </xdr:nvSpPr>
      <xdr:spPr>
        <a:xfrm>
          <a:off x="4584700" y="994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57</xdr:row>
      <xdr:rowOff>151130</xdr:rowOff>
    </xdr:from>
    <xdr:to>
      <xdr:col>5</xdr:col>
      <xdr:colOff>409575</xdr:colOff>
      <xdr:row>58</xdr:row>
      <xdr:rowOff>81280</xdr:rowOff>
    </xdr:to>
    <xdr:sp macro="" textlink="">
      <xdr:nvSpPr>
        <xdr:cNvPr id="149" name="フローチャート : 判断 148"/>
        <xdr:cNvSpPr/>
      </xdr:nvSpPr>
      <xdr:spPr>
        <a:xfrm>
          <a:off x="3746500" y="992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0" name="テキスト ボックス 14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1" name="テキスト ボックス 15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2" name="テキスト ボックス 15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3" name="テキスト ボックス 15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4" name="テキスト ボックス 15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59</xdr:row>
      <xdr:rowOff>95885</xdr:rowOff>
    </xdr:from>
    <xdr:to>
      <xdr:col>6</xdr:col>
      <xdr:colOff>561975</xdr:colOff>
      <xdr:row>60</xdr:row>
      <xdr:rowOff>26035</xdr:rowOff>
    </xdr:to>
    <xdr:sp macro="" textlink="">
      <xdr:nvSpPr>
        <xdr:cNvPr id="155" name="円/楕円 154"/>
        <xdr:cNvSpPr/>
      </xdr:nvSpPr>
      <xdr:spPr>
        <a:xfrm>
          <a:off x="4584700" y="1021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59</xdr:row>
      <xdr:rowOff>74312</xdr:rowOff>
    </xdr:from>
    <xdr:ext cx="405111" cy="259045"/>
    <xdr:sp macro="" textlink="">
      <xdr:nvSpPr>
        <xdr:cNvPr id="156" name="【体育館・プール】&#10;有形固定資産減価償却率該当値テキスト"/>
        <xdr:cNvSpPr txBox="1"/>
      </xdr:nvSpPr>
      <xdr:spPr>
        <a:xfrm>
          <a:off x="4724400" y="1018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41.3</a:t>
          </a:r>
          <a:endParaRPr kumimoji="1" lang="ja-JP" altLang="en-US" sz="1000" b="1">
            <a:solidFill>
              <a:srgbClr val="FF0000"/>
            </a:solidFill>
            <a:latin typeface="ＭＳ Ｐゴシック"/>
          </a:endParaRPr>
        </a:p>
      </xdr:txBody>
    </xdr:sp>
    <xdr:clientData/>
  </xdr:oneCellAnchor>
  <xdr:twoCellAnchor>
    <xdr:from>
      <xdr:col>5</xdr:col>
      <xdr:colOff>307975</xdr:colOff>
      <xdr:row>60</xdr:row>
      <xdr:rowOff>635</xdr:rowOff>
    </xdr:from>
    <xdr:to>
      <xdr:col>5</xdr:col>
      <xdr:colOff>409575</xdr:colOff>
      <xdr:row>60</xdr:row>
      <xdr:rowOff>102235</xdr:rowOff>
    </xdr:to>
    <xdr:sp macro="" textlink="">
      <xdr:nvSpPr>
        <xdr:cNvPr id="157" name="円/楕円 156"/>
        <xdr:cNvSpPr/>
      </xdr:nvSpPr>
      <xdr:spPr>
        <a:xfrm>
          <a:off x="374650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59</xdr:row>
      <xdr:rowOff>146685</xdr:rowOff>
    </xdr:from>
    <xdr:to>
      <xdr:col>6</xdr:col>
      <xdr:colOff>511175</xdr:colOff>
      <xdr:row>60</xdr:row>
      <xdr:rowOff>51435</xdr:rowOff>
    </xdr:to>
    <xdr:cxnSp macro="">
      <xdr:nvCxnSpPr>
        <xdr:cNvPr id="158" name="直線コネクタ 157"/>
        <xdr:cNvCxnSpPr/>
      </xdr:nvCxnSpPr>
      <xdr:spPr>
        <a:xfrm flipV="1">
          <a:off x="3797300" y="1026223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56</xdr:row>
      <xdr:rowOff>97807</xdr:rowOff>
    </xdr:from>
    <xdr:ext cx="405111" cy="259045"/>
    <xdr:sp macro="" textlink="">
      <xdr:nvSpPr>
        <xdr:cNvPr id="159" name="n_1aveValue【体育館・プール】&#10;有形固定資産減価償却率"/>
        <xdr:cNvSpPr txBox="1"/>
      </xdr:nvSpPr>
      <xdr:spPr>
        <a:xfrm>
          <a:off x="3582043" y="969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a:t>
          </a:r>
          <a:endParaRPr kumimoji="1" lang="ja-JP" altLang="en-US" sz="1000" b="1">
            <a:solidFill>
              <a:srgbClr val="000080"/>
            </a:solidFill>
            <a:latin typeface="ＭＳ Ｐゴシック"/>
          </a:endParaRPr>
        </a:p>
      </xdr:txBody>
    </xdr:sp>
    <xdr:clientData/>
  </xdr:oneCellAnchor>
  <xdr:oneCellAnchor>
    <xdr:from>
      <xdr:col>5</xdr:col>
      <xdr:colOff>143518</xdr:colOff>
      <xdr:row>60</xdr:row>
      <xdr:rowOff>93362</xdr:rowOff>
    </xdr:from>
    <xdr:ext cx="405111" cy="259045"/>
    <xdr:sp macro="" textlink="">
      <xdr:nvSpPr>
        <xdr:cNvPr id="160" name="n_1mainValue【体育館・プール】&#10;有形固定資産減価償却率"/>
        <xdr:cNvSpPr txBox="1"/>
      </xdr:nvSpPr>
      <xdr:spPr>
        <a:xfrm>
          <a:off x="3582043" y="1038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1" name="正方形/長方形 16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2" name="正方形/長方形 16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3" name="正方形/長方形 16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20/21</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4" name="正方形/長方形 16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5" name="正方形/長方形 16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6" name="正方形/長方形 16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7" name="正方形/長方形 16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8" name="正方形/長方形 16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9" name="テキスト ボックス 16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0" name="直線コネクタ 16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71" name="直線コネクタ 17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72" name="テキスト ボックス 17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3" name="直線コネクタ 17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74" name="テキスト ボックス 17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5" name="直線コネクタ 17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76" name="テキスト ボックス 17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7" name="直線コネクタ 17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8" name="テキスト ボックス 17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9" name="直線コネクタ 17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80" name="テキスト ボックス 17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1" name="直線コネクタ 18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2" name="テキスト ボックス 18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19050</xdr:rowOff>
    </xdr:from>
    <xdr:to>
      <xdr:col>15</xdr:col>
      <xdr:colOff>180340</xdr:colOff>
      <xdr:row>64</xdr:row>
      <xdr:rowOff>15240</xdr:rowOff>
    </xdr:to>
    <xdr:cxnSp macro="">
      <xdr:nvCxnSpPr>
        <xdr:cNvPr id="184" name="直線コネクタ 183"/>
        <xdr:cNvCxnSpPr/>
      </xdr:nvCxnSpPr>
      <xdr:spPr>
        <a:xfrm flipV="1">
          <a:off x="10476865" y="962025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19067</xdr:rowOff>
    </xdr:from>
    <xdr:ext cx="469744" cy="259045"/>
    <xdr:sp macro="" textlink="">
      <xdr:nvSpPr>
        <xdr:cNvPr id="185" name="【体育館・プール】&#10;一人当たり面積最小値テキスト"/>
        <xdr:cNvSpPr txBox="1"/>
      </xdr:nvSpPr>
      <xdr:spPr>
        <a:xfrm>
          <a:off x="105664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64</xdr:row>
      <xdr:rowOff>15240</xdr:rowOff>
    </xdr:from>
    <xdr:to>
      <xdr:col>15</xdr:col>
      <xdr:colOff>269875</xdr:colOff>
      <xdr:row>64</xdr:row>
      <xdr:rowOff>15240</xdr:rowOff>
    </xdr:to>
    <xdr:cxnSp macro="">
      <xdr:nvCxnSpPr>
        <xdr:cNvPr id="186" name="直線コネクタ 185"/>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137177</xdr:rowOff>
    </xdr:from>
    <xdr:ext cx="469744" cy="259045"/>
    <xdr:sp macro="" textlink="">
      <xdr:nvSpPr>
        <xdr:cNvPr id="187" name="【体育館・プール】&#10;一人当たり面積最大値テキスト"/>
        <xdr:cNvSpPr txBox="1"/>
      </xdr:nvSpPr>
      <xdr:spPr>
        <a:xfrm>
          <a:off x="10566400" y="939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0.375</a:t>
          </a:r>
          <a:endParaRPr kumimoji="1" lang="ja-JP" altLang="en-US" sz="1000" b="1">
            <a:latin typeface="ＭＳ Ｐゴシック"/>
          </a:endParaRPr>
        </a:p>
      </xdr:txBody>
    </xdr:sp>
    <xdr:clientData/>
  </xdr:oneCellAnchor>
  <xdr:twoCellAnchor>
    <xdr:from>
      <xdr:col>15</xdr:col>
      <xdr:colOff>92075</xdr:colOff>
      <xdr:row>56</xdr:row>
      <xdr:rowOff>19050</xdr:rowOff>
    </xdr:from>
    <xdr:to>
      <xdr:col>15</xdr:col>
      <xdr:colOff>269875</xdr:colOff>
      <xdr:row>56</xdr:row>
      <xdr:rowOff>19050</xdr:rowOff>
    </xdr:to>
    <xdr:cxnSp macro="">
      <xdr:nvCxnSpPr>
        <xdr:cNvPr id="188" name="直線コネクタ 187"/>
        <xdr:cNvCxnSpPr/>
      </xdr:nvCxnSpPr>
      <xdr:spPr>
        <a:xfrm>
          <a:off x="10388600" y="962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2557</xdr:rowOff>
    </xdr:from>
    <xdr:ext cx="469744" cy="259045"/>
    <xdr:sp macro="" textlink="">
      <xdr:nvSpPr>
        <xdr:cNvPr id="189" name="【体育館・プール】&#10;一人当たり面積平均値テキスト"/>
        <xdr:cNvSpPr txBox="1"/>
      </xdr:nvSpPr>
      <xdr:spPr>
        <a:xfrm>
          <a:off x="10566400" y="10289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0.147</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151130</xdr:rowOff>
    </xdr:from>
    <xdr:to>
      <xdr:col>15</xdr:col>
      <xdr:colOff>231775</xdr:colOff>
      <xdr:row>61</xdr:row>
      <xdr:rowOff>81280</xdr:rowOff>
    </xdr:to>
    <xdr:sp macro="" textlink="">
      <xdr:nvSpPr>
        <xdr:cNvPr id="190" name="フローチャート : 判断 189"/>
        <xdr:cNvSpPr/>
      </xdr:nvSpPr>
      <xdr:spPr>
        <a:xfrm>
          <a:off x="10426700" y="1043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13970</xdr:rowOff>
    </xdr:from>
    <xdr:to>
      <xdr:col>14</xdr:col>
      <xdr:colOff>79375</xdr:colOff>
      <xdr:row>61</xdr:row>
      <xdr:rowOff>115570</xdr:rowOff>
    </xdr:to>
    <xdr:sp macro="" textlink="">
      <xdr:nvSpPr>
        <xdr:cNvPr id="191" name="フローチャート : 判断 190"/>
        <xdr:cNvSpPr/>
      </xdr:nvSpPr>
      <xdr:spPr>
        <a:xfrm>
          <a:off x="9588500" y="1047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2" name="テキスト ボックス 19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3" name="テキスト ボックス 19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4" name="テキスト ボックス 19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5" name="テキスト ボックス 19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6" name="テキスト ボックス 19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63</xdr:row>
      <xdr:rowOff>74930</xdr:rowOff>
    </xdr:from>
    <xdr:to>
      <xdr:col>15</xdr:col>
      <xdr:colOff>231775</xdr:colOff>
      <xdr:row>64</xdr:row>
      <xdr:rowOff>5080</xdr:rowOff>
    </xdr:to>
    <xdr:sp macro="" textlink="">
      <xdr:nvSpPr>
        <xdr:cNvPr id="197" name="円/楕円 196"/>
        <xdr:cNvSpPr/>
      </xdr:nvSpPr>
      <xdr:spPr>
        <a:xfrm>
          <a:off x="104267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161307</xdr:rowOff>
    </xdr:from>
    <xdr:ext cx="469744" cy="259045"/>
    <xdr:sp macro="" textlink="">
      <xdr:nvSpPr>
        <xdr:cNvPr id="198" name="【体育館・プール】&#10;一人当たり面積該当値テキスト"/>
        <xdr:cNvSpPr txBox="1"/>
      </xdr:nvSpPr>
      <xdr:spPr>
        <a:xfrm>
          <a:off x="10566400" y="1079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0.032</a:t>
          </a:r>
          <a:endParaRPr kumimoji="1" lang="ja-JP" altLang="en-US" sz="1000" b="1">
            <a:solidFill>
              <a:srgbClr val="FF0000"/>
            </a:solidFill>
            <a:latin typeface="ＭＳ Ｐゴシック"/>
          </a:endParaRPr>
        </a:p>
      </xdr:txBody>
    </xdr:sp>
    <xdr:clientData/>
  </xdr:oneCellAnchor>
  <xdr:twoCellAnchor>
    <xdr:from>
      <xdr:col>13</xdr:col>
      <xdr:colOff>663575</xdr:colOff>
      <xdr:row>63</xdr:row>
      <xdr:rowOff>74930</xdr:rowOff>
    </xdr:from>
    <xdr:to>
      <xdr:col>14</xdr:col>
      <xdr:colOff>79375</xdr:colOff>
      <xdr:row>64</xdr:row>
      <xdr:rowOff>5080</xdr:rowOff>
    </xdr:to>
    <xdr:sp macro="" textlink="">
      <xdr:nvSpPr>
        <xdr:cNvPr id="199" name="円/楕円 198"/>
        <xdr:cNvSpPr/>
      </xdr:nvSpPr>
      <xdr:spPr>
        <a:xfrm>
          <a:off x="9588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63</xdr:row>
      <xdr:rowOff>125730</xdr:rowOff>
    </xdr:from>
    <xdr:to>
      <xdr:col>15</xdr:col>
      <xdr:colOff>180975</xdr:colOff>
      <xdr:row>63</xdr:row>
      <xdr:rowOff>125730</xdr:rowOff>
    </xdr:to>
    <xdr:cxnSp macro="">
      <xdr:nvCxnSpPr>
        <xdr:cNvPr id="200" name="直線コネクタ 199"/>
        <xdr:cNvCxnSpPr/>
      </xdr:nvCxnSpPr>
      <xdr:spPr>
        <a:xfrm>
          <a:off x="9639300" y="10927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59</xdr:row>
      <xdr:rowOff>132097</xdr:rowOff>
    </xdr:from>
    <xdr:ext cx="469744" cy="259045"/>
    <xdr:sp macro="" textlink="">
      <xdr:nvSpPr>
        <xdr:cNvPr id="201" name="n_1aveValue【体育館・プール】&#10;一人当たり面積"/>
        <xdr:cNvSpPr txBox="1"/>
      </xdr:nvSpPr>
      <xdr:spPr>
        <a:xfrm>
          <a:off x="9391727" y="102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0.138</a:t>
          </a:r>
          <a:endParaRPr kumimoji="1" lang="ja-JP" altLang="en-US" sz="1000" b="1">
            <a:solidFill>
              <a:srgbClr val="000080"/>
            </a:solidFill>
            <a:latin typeface="ＭＳ Ｐゴシック"/>
          </a:endParaRPr>
        </a:p>
      </xdr:txBody>
    </xdr:sp>
    <xdr:clientData/>
  </xdr:oneCellAnchor>
  <xdr:oneCellAnchor>
    <xdr:from>
      <xdr:col>13</xdr:col>
      <xdr:colOff>466802</xdr:colOff>
      <xdr:row>63</xdr:row>
      <xdr:rowOff>167657</xdr:rowOff>
    </xdr:from>
    <xdr:ext cx="469744" cy="259045"/>
    <xdr:sp macro="" textlink="">
      <xdr:nvSpPr>
        <xdr:cNvPr id="202" name="n_1mainValue【体育館・プール】&#10;一人当たり面積"/>
        <xdr:cNvSpPr txBox="1"/>
      </xdr:nvSpPr>
      <xdr:spPr>
        <a:xfrm>
          <a:off x="93917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3" name="正方形/長方形 20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4" name="正方形/長方形 20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5" name="正方形/長方形 20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17/22</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6" name="正方形/長方形 20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7" name="正方形/長方形 20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8" name="正方形/長方形 20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9" name="正方形/長方形 20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0" name="正方形/長方形 20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1" name="テキスト ボックス 21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2" name="直線コネクタ 21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13" name="テキスト ボックス 21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14" name="直線コネクタ 21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15" name="テキスト ボックス 21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16" name="直線コネクタ 21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17" name="テキスト ボックス 21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18" name="直線コネクタ 21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19" name="テキスト ボックス 21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20" name="直線コネクタ 21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21" name="テキスト ボックス 22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22" name="直線コネクタ 22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23" name="テキスト ボックス 22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4" name="直線コネクタ 22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5" name="テキスト ボックス 22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85</xdr:row>
      <xdr:rowOff>19050</xdr:rowOff>
    </xdr:to>
    <xdr:cxnSp macro="">
      <xdr:nvCxnSpPr>
        <xdr:cNvPr id="227" name="直線コネクタ 226"/>
        <xdr:cNvCxnSpPr/>
      </xdr:nvCxnSpPr>
      <xdr:spPr>
        <a:xfrm flipV="1">
          <a:off x="4634865" y="133350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22877</xdr:rowOff>
    </xdr:from>
    <xdr:ext cx="405111" cy="259045"/>
    <xdr:sp macro="" textlink="">
      <xdr:nvSpPr>
        <xdr:cNvPr id="228" name="【福祉施設】&#10;有形固定資産減価償却率最小値テキスト"/>
        <xdr:cNvSpPr txBox="1"/>
      </xdr:nvSpPr>
      <xdr:spPr>
        <a:xfrm>
          <a:off x="4724400"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422275</xdr:colOff>
      <xdr:row>85</xdr:row>
      <xdr:rowOff>19050</xdr:rowOff>
    </xdr:from>
    <xdr:to>
      <xdr:col>6</xdr:col>
      <xdr:colOff>600075</xdr:colOff>
      <xdr:row>85</xdr:row>
      <xdr:rowOff>19050</xdr:rowOff>
    </xdr:to>
    <xdr:cxnSp macro="">
      <xdr:nvCxnSpPr>
        <xdr:cNvPr id="229" name="直線コネクタ 228"/>
        <xdr:cNvCxnSpPr/>
      </xdr:nvCxnSpPr>
      <xdr:spPr>
        <a:xfrm>
          <a:off x="4546600" y="1459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230" name="【福祉施設】&#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231" name="直線コネクタ 230"/>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170197</xdr:rowOff>
    </xdr:from>
    <xdr:ext cx="405111" cy="259045"/>
    <xdr:sp macro="" textlink="">
      <xdr:nvSpPr>
        <xdr:cNvPr id="232" name="【福祉施設】&#10;有形固定資産減価償却率平均値テキスト"/>
        <xdr:cNvSpPr txBox="1"/>
      </xdr:nvSpPr>
      <xdr:spPr>
        <a:xfrm>
          <a:off x="4724400" y="1405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147320</xdr:rowOff>
    </xdr:from>
    <xdr:to>
      <xdr:col>6</xdr:col>
      <xdr:colOff>561975</xdr:colOff>
      <xdr:row>83</xdr:row>
      <xdr:rowOff>77470</xdr:rowOff>
    </xdr:to>
    <xdr:sp macro="" textlink="">
      <xdr:nvSpPr>
        <xdr:cNvPr id="233" name="フローチャート : 判断 232"/>
        <xdr:cNvSpPr/>
      </xdr:nvSpPr>
      <xdr:spPr>
        <a:xfrm>
          <a:off x="4584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168275</xdr:rowOff>
    </xdr:from>
    <xdr:to>
      <xdr:col>5</xdr:col>
      <xdr:colOff>409575</xdr:colOff>
      <xdr:row>83</xdr:row>
      <xdr:rowOff>98425</xdr:rowOff>
    </xdr:to>
    <xdr:sp macro="" textlink="">
      <xdr:nvSpPr>
        <xdr:cNvPr id="234" name="フローチャート : 判断 233"/>
        <xdr:cNvSpPr/>
      </xdr:nvSpPr>
      <xdr:spPr>
        <a:xfrm>
          <a:off x="3746500" y="1422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5" name="テキスト ボックス 23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6" name="テキスト ボックス 23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7" name="テキスト ボックス 23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8" name="テキスト ボックス 23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9" name="テキスト ボックス 23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83</xdr:row>
      <xdr:rowOff>61595</xdr:rowOff>
    </xdr:from>
    <xdr:to>
      <xdr:col>6</xdr:col>
      <xdr:colOff>561975</xdr:colOff>
      <xdr:row>83</xdr:row>
      <xdr:rowOff>163195</xdr:rowOff>
    </xdr:to>
    <xdr:sp macro="" textlink="">
      <xdr:nvSpPr>
        <xdr:cNvPr id="240" name="円/楕円 239"/>
        <xdr:cNvSpPr/>
      </xdr:nvSpPr>
      <xdr:spPr>
        <a:xfrm>
          <a:off x="4584700" y="1429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83</xdr:row>
      <xdr:rowOff>40022</xdr:rowOff>
    </xdr:from>
    <xdr:ext cx="405111" cy="259045"/>
    <xdr:sp macro="" textlink="">
      <xdr:nvSpPr>
        <xdr:cNvPr id="241" name="【福祉施設】&#10;有形固定資産減価償却率該当値テキスト"/>
        <xdr:cNvSpPr txBox="1"/>
      </xdr:nvSpPr>
      <xdr:spPr>
        <a:xfrm>
          <a:off x="4724400" y="1427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47.1</a:t>
          </a:r>
          <a:endParaRPr kumimoji="1" lang="ja-JP" altLang="en-US" sz="1000" b="1">
            <a:solidFill>
              <a:srgbClr val="FF0000"/>
            </a:solidFill>
            <a:latin typeface="ＭＳ Ｐゴシック"/>
          </a:endParaRPr>
        </a:p>
      </xdr:txBody>
    </xdr:sp>
    <xdr:clientData/>
  </xdr:oneCellAnchor>
  <xdr:twoCellAnchor>
    <xdr:from>
      <xdr:col>5</xdr:col>
      <xdr:colOff>307975</xdr:colOff>
      <xdr:row>83</xdr:row>
      <xdr:rowOff>141605</xdr:rowOff>
    </xdr:from>
    <xdr:to>
      <xdr:col>5</xdr:col>
      <xdr:colOff>409575</xdr:colOff>
      <xdr:row>84</xdr:row>
      <xdr:rowOff>71755</xdr:rowOff>
    </xdr:to>
    <xdr:sp macro="" textlink="">
      <xdr:nvSpPr>
        <xdr:cNvPr id="242" name="円/楕円 241"/>
        <xdr:cNvSpPr/>
      </xdr:nvSpPr>
      <xdr:spPr>
        <a:xfrm>
          <a:off x="3746500" y="1437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83</xdr:row>
      <xdr:rowOff>112395</xdr:rowOff>
    </xdr:from>
    <xdr:to>
      <xdr:col>6</xdr:col>
      <xdr:colOff>511175</xdr:colOff>
      <xdr:row>84</xdr:row>
      <xdr:rowOff>20955</xdr:rowOff>
    </xdr:to>
    <xdr:cxnSp macro="">
      <xdr:nvCxnSpPr>
        <xdr:cNvPr id="243" name="直線コネクタ 242"/>
        <xdr:cNvCxnSpPr/>
      </xdr:nvCxnSpPr>
      <xdr:spPr>
        <a:xfrm flipV="1">
          <a:off x="3797300" y="14342745"/>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81</xdr:row>
      <xdr:rowOff>114952</xdr:rowOff>
    </xdr:from>
    <xdr:ext cx="405111" cy="259045"/>
    <xdr:sp macro="" textlink="">
      <xdr:nvSpPr>
        <xdr:cNvPr id="244" name="n_1aveValue【福祉施設】&#10;有形固定資産減価償却率"/>
        <xdr:cNvSpPr txBox="1"/>
      </xdr:nvSpPr>
      <xdr:spPr>
        <a:xfrm>
          <a:off x="3582043" y="14002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a:t>
          </a:r>
          <a:endParaRPr kumimoji="1" lang="ja-JP" altLang="en-US" sz="1000" b="1">
            <a:solidFill>
              <a:srgbClr val="000080"/>
            </a:solidFill>
            <a:latin typeface="ＭＳ Ｐゴシック"/>
          </a:endParaRPr>
        </a:p>
      </xdr:txBody>
    </xdr:sp>
    <xdr:clientData/>
  </xdr:oneCellAnchor>
  <xdr:oneCellAnchor>
    <xdr:from>
      <xdr:col>5</xdr:col>
      <xdr:colOff>143518</xdr:colOff>
      <xdr:row>84</xdr:row>
      <xdr:rowOff>62882</xdr:rowOff>
    </xdr:from>
    <xdr:ext cx="405111" cy="259045"/>
    <xdr:sp macro="" textlink="">
      <xdr:nvSpPr>
        <xdr:cNvPr id="245" name="n_1mainValue【福祉施設】&#10;有形固定資産減価償却率"/>
        <xdr:cNvSpPr txBox="1"/>
      </xdr:nvSpPr>
      <xdr:spPr>
        <a:xfrm>
          <a:off x="3582043" y="1446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6" name="正方形/長方形 24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7" name="正方形/長方形 24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8" name="正方形/長方形 24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9" name="正方形/長方形 24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50" name="正方形/長方形 24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0.066</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1" name="正方形/長方形 25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2" name="正方形/長方形 25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3" name="正方形/長方形 25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4" name="テキスト ボックス 25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5" name="直線コネクタ 25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56" name="直線コネクタ 255"/>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57" name="テキスト ボックス 256"/>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58" name="直線コネクタ 257"/>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59" name="テキスト ボックス 258"/>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60" name="直線コネクタ 259"/>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61" name="テキスト ボックス 260"/>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62" name="直線コネクタ 261"/>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63" name="テキスト ボックス 262"/>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4" name="直線コネクタ 26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5" name="テキスト ボックス 26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70104</xdr:rowOff>
    </xdr:from>
    <xdr:to>
      <xdr:col>15</xdr:col>
      <xdr:colOff>180340</xdr:colOff>
      <xdr:row>86</xdr:row>
      <xdr:rowOff>28956</xdr:rowOff>
    </xdr:to>
    <xdr:cxnSp macro="">
      <xdr:nvCxnSpPr>
        <xdr:cNvPr id="267" name="直線コネクタ 266"/>
        <xdr:cNvCxnSpPr/>
      </xdr:nvCxnSpPr>
      <xdr:spPr>
        <a:xfrm flipV="1">
          <a:off x="10476865" y="13614654"/>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32783</xdr:rowOff>
    </xdr:from>
    <xdr:ext cx="469744" cy="259045"/>
    <xdr:sp macro="" textlink="">
      <xdr:nvSpPr>
        <xdr:cNvPr id="268" name="【福祉施設】&#10;一人当たり面積最小値テキスト"/>
        <xdr:cNvSpPr txBox="1"/>
      </xdr:nvSpPr>
      <xdr:spPr>
        <a:xfrm>
          <a:off x="105664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15</xdr:col>
      <xdr:colOff>92075</xdr:colOff>
      <xdr:row>86</xdr:row>
      <xdr:rowOff>28956</xdr:rowOff>
    </xdr:from>
    <xdr:to>
      <xdr:col>15</xdr:col>
      <xdr:colOff>269875</xdr:colOff>
      <xdr:row>86</xdr:row>
      <xdr:rowOff>28956</xdr:rowOff>
    </xdr:to>
    <xdr:cxnSp macro="">
      <xdr:nvCxnSpPr>
        <xdr:cNvPr id="269" name="直線コネクタ 268"/>
        <xdr:cNvCxnSpPr/>
      </xdr:nvCxnSpPr>
      <xdr:spPr>
        <a:xfrm>
          <a:off x="10388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16781</xdr:rowOff>
    </xdr:from>
    <xdr:ext cx="469744" cy="259045"/>
    <xdr:sp macro="" textlink="">
      <xdr:nvSpPr>
        <xdr:cNvPr id="270" name="【福祉施設】&#10;一人当たり面積最大値テキスト"/>
        <xdr:cNvSpPr txBox="1"/>
      </xdr:nvSpPr>
      <xdr:spPr>
        <a:xfrm>
          <a:off x="10566400" y="1338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0.511</a:t>
          </a:r>
          <a:endParaRPr kumimoji="1" lang="ja-JP" altLang="en-US" sz="1000" b="1">
            <a:latin typeface="ＭＳ Ｐゴシック"/>
          </a:endParaRPr>
        </a:p>
      </xdr:txBody>
    </xdr:sp>
    <xdr:clientData/>
  </xdr:oneCellAnchor>
  <xdr:twoCellAnchor>
    <xdr:from>
      <xdr:col>15</xdr:col>
      <xdr:colOff>92075</xdr:colOff>
      <xdr:row>79</xdr:row>
      <xdr:rowOff>70104</xdr:rowOff>
    </xdr:from>
    <xdr:to>
      <xdr:col>15</xdr:col>
      <xdr:colOff>269875</xdr:colOff>
      <xdr:row>79</xdr:row>
      <xdr:rowOff>70104</xdr:rowOff>
    </xdr:to>
    <xdr:cxnSp macro="">
      <xdr:nvCxnSpPr>
        <xdr:cNvPr id="271" name="直線コネクタ 270"/>
        <xdr:cNvCxnSpPr/>
      </xdr:nvCxnSpPr>
      <xdr:spPr>
        <a:xfrm>
          <a:off x="10388600" y="13614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125747</xdr:rowOff>
    </xdr:from>
    <xdr:ext cx="469744" cy="259045"/>
    <xdr:sp macro="" textlink="">
      <xdr:nvSpPr>
        <xdr:cNvPr id="272" name="【福祉施設】&#10;一人当たり面積平均値テキスト"/>
        <xdr:cNvSpPr txBox="1"/>
      </xdr:nvSpPr>
      <xdr:spPr>
        <a:xfrm>
          <a:off x="10566400" y="14527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0.080</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147320</xdr:rowOff>
    </xdr:from>
    <xdr:to>
      <xdr:col>15</xdr:col>
      <xdr:colOff>231775</xdr:colOff>
      <xdr:row>85</xdr:row>
      <xdr:rowOff>77470</xdr:rowOff>
    </xdr:to>
    <xdr:sp macro="" textlink="">
      <xdr:nvSpPr>
        <xdr:cNvPr id="273" name="フローチャート : 判断 272"/>
        <xdr:cNvSpPr/>
      </xdr:nvSpPr>
      <xdr:spPr>
        <a:xfrm>
          <a:off x="104267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135889</xdr:rowOff>
    </xdr:from>
    <xdr:to>
      <xdr:col>14</xdr:col>
      <xdr:colOff>79375</xdr:colOff>
      <xdr:row>85</xdr:row>
      <xdr:rowOff>66039</xdr:rowOff>
    </xdr:to>
    <xdr:sp macro="" textlink="">
      <xdr:nvSpPr>
        <xdr:cNvPr id="274" name="フローチャート : 判断 273"/>
        <xdr:cNvSpPr/>
      </xdr:nvSpPr>
      <xdr:spPr>
        <a:xfrm>
          <a:off x="9588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5" name="テキスト ボックス 27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6" name="テキスト ボックス 27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7" name="テキスト ボックス 27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8" name="テキスト ボックス 27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9" name="テキスト ボックス 27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84</xdr:row>
      <xdr:rowOff>76454</xdr:rowOff>
    </xdr:from>
    <xdr:to>
      <xdr:col>15</xdr:col>
      <xdr:colOff>231775</xdr:colOff>
      <xdr:row>85</xdr:row>
      <xdr:rowOff>6604</xdr:rowOff>
    </xdr:to>
    <xdr:sp macro="" textlink="">
      <xdr:nvSpPr>
        <xdr:cNvPr id="280" name="円/楕円 279"/>
        <xdr:cNvSpPr/>
      </xdr:nvSpPr>
      <xdr:spPr>
        <a:xfrm>
          <a:off x="10426700" y="1447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83</xdr:row>
      <xdr:rowOff>99331</xdr:rowOff>
    </xdr:from>
    <xdr:ext cx="469744" cy="259045"/>
    <xdr:sp macro="" textlink="">
      <xdr:nvSpPr>
        <xdr:cNvPr id="281" name="【福祉施設】&#10;一人当たり面積該当値テキスト"/>
        <xdr:cNvSpPr txBox="1"/>
      </xdr:nvSpPr>
      <xdr:spPr>
        <a:xfrm>
          <a:off x="10566400" y="1432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0.111</a:t>
          </a:r>
          <a:endParaRPr kumimoji="1" lang="ja-JP" altLang="en-US" sz="1000" b="1">
            <a:solidFill>
              <a:srgbClr val="FF0000"/>
            </a:solidFill>
            <a:latin typeface="ＭＳ Ｐゴシック"/>
          </a:endParaRPr>
        </a:p>
      </xdr:txBody>
    </xdr:sp>
    <xdr:clientData/>
  </xdr:oneCellAnchor>
  <xdr:twoCellAnchor>
    <xdr:from>
      <xdr:col>13</xdr:col>
      <xdr:colOff>663575</xdr:colOff>
      <xdr:row>84</xdr:row>
      <xdr:rowOff>76454</xdr:rowOff>
    </xdr:from>
    <xdr:to>
      <xdr:col>14</xdr:col>
      <xdr:colOff>79375</xdr:colOff>
      <xdr:row>85</xdr:row>
      <xdr:rowOff>6604</xdr:rowOff>
    </xdr:to>
    <xdr:sp macro="" textlink="">
      <xdr:nvSpPr>
        <xdr:cNvPr id="282" name="円/楕円 281"/>
        <xdr:cNvSpPr/>
      </xdr:nvSpPr>
      <xdr:spPr>
        <a:xfrm>
          <a:off x="9588500" y="1447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84</xdr:row>
      <xdr:rowOff>127254</xdr:rowOff>
    </xdr:from>
    <xdr:to>
      <xdr:col>15</xdr:col>
      <xdr:colOff>180975</xdr:colOff>
      <xdr:row>84</xdr:row>
      <xdr:rowOff>127254</xdr:rowOff>
    </xdr:to>
    <xdr:cxnSp macro="">
      <xdr:nvCxnSpPr>
        <xdr:cNvPr id="283" name="直線コネクタ 282"/>
        <xdr:cNvCxnSpPr/>
      </xdr:nvCxnSpPr>
      <xdr:spPr>
        <a:xfrm>
          <a:off x="9639300" y="1452905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85</xdr:row>
      <xdr:rowOff>57166</xdr:rowOff>
    </xdr:from>
    <xdr:ext cx="469744" cy="259045"/>
    <xdr:sp macro="" textlink="">
      <xdr:nvSpPr>
        <xdr:cNvPr id="284" name="n_1aveValue【福祉施設】&#10;一人当たり面積"/>
        <xdr:cNvSpPr txBox="1"/>
      </xdr:nvSpPr>
      <xdr:spPr>
        <a:xfrm>
          <a:off x="9391727" y="1463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0.085</a:t>
          </a:r>
          <a:endParaRPr kumimoji="1" lang="ja-JP" altLang="en-US" sz="1000" b="1">
            <a:solidFill>
              <a:srgbClr val="000080"/>
            </a:solidFill>
            <a:latin typeface="ＭＳ Ｐゴシック"/>
          </a:endParaRPr>
        </a:p>
      </xdr:txBody>
    </xdr:sp>
    <xdr:clientData/>
  </xdr:oneCellAnchor>
  <xdr:oneCellAnchor>
    <xdr:from>
      <xdr:col>13</xdr:col>
      <xdr:colOff>466802</xdr:colOff>
      <xdr:row>83</xdr:row>
      <xdr:rowOff>23131</xdr:rowOff>
    </xdr:from>
    <xdr:ext cx="469744" cy="259045"/>
    <xdr:sp macro="" textlink="">
      <xdr:nvSpPr>
        <xdr:cNvPr id="285" name="n_1mainValue【福祉施設】&#10;一人当たり面積"/>
        <xdr:cNvSpPr txBox="1"/>
      </xdr:nvSpPr>
      <xdr:spPr>
        <a:xfrm>
          <a:off x="9391727" y="1425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0.111</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6" name="正方形/長方形 28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7" name="正方形/長方形 28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8" name="正方形/長方形 28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9/16</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9" name="正方形/長方形 28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0" name="正方形/長方形 28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1" name="正方形/長方形 29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2" name="正方形/長方形 29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3" name="正方形/長方形 29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94" name="テキスト ボックス 29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95" name="直線コネクタ 29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96" name="テキスト ボックス 295"/>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97" name="直線コネクタ 29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98" name="テキスト ボックス 297"/>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99" name="直線コネクタ 29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300" name="テキスト ボックス 29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301" name="直線コネクタ 30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302" name="テキスト ボックス 30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303" name="直線コネクタ 30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304" name="テキスト ボックス 30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305" name="直線コネクタ 30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306" name="テキスト ボックス 305"/>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07" name="直線コネクタ 30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308" name="テキスト ボックス 307"/>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0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7620</xdr:rowOff>
    </xdr:from>
    <xdr:to>
      <xdr:col>6</xdr:col>
      <xdr:colOff>510540</xdr:colOff>
      <xdr:row>107</xdr:row>
      <xdr:rowOff>95250</xdr:rowOff>
    </xdr:to>
    <xdr:cxnSp macro="">
      <xdr:nvCxnSpPr>
        <xdr:cNvPr id="310" name="直線コネクタ 309"/>
        <xdr:cNvCxnSpPr/>
      </xdr:nvCxnSpPr>
      <xdr:spPr>
        <a:xfrm flipV="1">
          <a:off x="4634865" y="1715262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99077</xdr:rowOff>
    </xdr:from>
    <xdr:ext cx="405111" cy="259045"/>
    <xdr:sp macro="" textlink="">
      <xdr:nvSpPr>
        <xdr:cNvPr id="311" name="【市民会館】&#10;有形固定資産減価償却率最小値テキスト"/>
        <xdr:cNvSpPr txBox="1"/>
      </xdr:nvSpPr>
      <xdr:spPr>
        <a:xfrm>
          <a:off x="4724400" y="184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6</xdr:col>
      <xdr:colOff>422275</xdr:colOff>
      <xdr:row>107</xdr:row>
      <xdr:rowOff>95250</xdr:rowOff>
    </xdr:from>
    <xdr:to>
      <xdr:col>6</xdr:col>
      <xdr:colOff>600075</xdr:colOff>
      <xdr:row>107</xdr:row>
      <xdr:rowOff>95250</xdr:rowOff>
    </xdr:to>
    <xdr:cxnSp macro="">
      <xdr:nvCxnSpPr>
        <xdr:cNvPr id="312" name="直線コネクタ 311"/>
        <xdr:cNvCxnSpPr/>
      </xdr:nvCxnSpPr>
      <xdr:spPr>
        <a:xfrm>
          <a:off x="4546600" y="1844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125747</xdr:rowOff>
    </xdr:from>
    <xdr:ext cx="405111" cy="259045"/>
    <xdr:sp macro="" textlink="">
      <xdr:nvSpPr>
        <xdr:cNvPr id="313" name="【市民会館】&#10;有形固定資産減価償却率最大値テキスト"/>
        <xdr:cNvSpPr txBox="1"/>
      </xdr:nvSpPr>
      <xdr:spPr>
        <a:xfrm>
          <a:off x="47244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6</xdr:col>
      <xdr:colOff>422275</xdr:colOff>
      <xdr:row>100</xdr:row>
      <xdr:rowOff>7620</xdr:rowOff>
    </xdr:from>
    <xdr:to>
      <xdr:col>6</xdr:col>
      <xdr:colOff>600075</xdr:colOff>
      <xdr:row>100</xdr:row>
      <xdr:rowOff>7620</xdr:rowOff>
    </xdr:to>
    <xdr:cxnSp macro="">
      <xdr:nvCxnSpPr>
        <xdr:cNvPr id="314" name="直線コネクタ 313"/>
        <xdr:cNvCxnSpPr/>
      </xdr:nvCxnSpPr>
      <xdr:spPr>
        <a:xfrm>
          <a:off x="4546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21607</xdr:rowOff>
    </xdr:from>
    <xdr:ext cx="405111" cy="259045"/>
    <xdr:sp macro="" textlink="">
      <xdr:nvSpPr>
        <xdr:cNvPr id="315" name="【市民会館】&#10;有形固定資産減価償却率平均値テキスト"/>
        <xdr:cNvSpPr txBox="1"/>
      </xdr:nvSpPr>
      <xdr:spPr>
        <a:xfrm>
          <a:off x="4724400" y="17680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170180</xdr:rowOff>
    </xdr:from>
    <xdr:to>
      <xdr:col>6</xdr:col>
      <xdr:colOff>561975</xdr:colOff>
      <xdr:row>104</xdr:row>
      <xdr:rowOff>100330</xdr:rowOff>
    </xdr:to>
    <xdr:sp macro="" textlink="">
      <xdr:nvSpPr>
        <xdr:cNvPr id="316" name="フローチャート : 判断 315"/>
        <xdr:cNvSpPr/>
      </xdr:nvSpPr>
      <xdr:spPr>
        <a:xfrm>
          <a:off x="4584700" y="1782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106</xdr:row>
      <xdr:rowOff>29211</xdr:rowOff>
    </xdr:from>
    <xdr:to>
      <xdr:col>5</xdr:col>
      <xdr:colOff>409575</xdr:colOff>
      <xdr:row>106</xdr:row>
      <xdr:rowOff>130811</xdr:rowOff>
    </xdr:to>
    <xdr:sp macro="" textlink="">
      <xdr:nvSpPr>
        <xdr:cNvPr id="317" name="フローチャート : 判断 316"/>
        <xdr:cNvSpPr/>
      </xdr:nvSpPr>
      <xdr:spPr>
        <a:xfrm>
          <a:off x="3746500" y="1820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18" name="テキスト ボックス 31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19" name="テキスト ボックス 31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20" name="テキスト ボックス 31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21" name="テキスト ボックス 32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22" name="テキスト ボックス 32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104</xdr:row>
      <xdr:rowOff>17780</xdr:rowOff>
    </xdr:from>
    <xdr:to>
      <xdr:col>6</xdr:col>
      <xdr:colOff>561975</xdr:colOff>
      <xdr:row>104</xdr:row>
      <xdr:rowOff>119380</xdr:rowOff>
    </xdr:to>
    <xdr:sp macro="" textlink="">
      <xdr:nvSpPr>
        <xdr:cNvPr id="323" name="円/楕円 322"/>
        <xdr:cNvSpPr/>
      </xdr:nvSpPr>
      <xdr:spPr>
        <a:xfrm>
          <a:off x="45847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103</xdr:row>
      <xdr:rowOff>167657</xdr:rowOff>
    </xdr:from>
    <xdr:ext cx="405111" cy="259045"/>
    <xdr:sp macro="" textlink="">
      <xdr:nvSpPr>
        <xdr:cNvPr id="324" name="【市民会館】&#10;有形固定資産減価償却率該当値テキスト"/>
        <xdr:cNvSpPr txBox="1"/>
      </xdr:nvSpPr>
      <xdr:spPr>
        <a:xfrm>
          <a:off x="4724400" y="1782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5</xdr:col>
      <xdr:colOff>307975</xdr:colOff>
      <xdr:row>104</xdr:row>
      <xdr:rowOff>170180</xdr:rowOff>
    </xdr:from>
    <xdr:to>
      <xdr:col>5</xdr:col>
      <xdr:colOff>409575</xdr:colOff>
      <xdr:row>105</xdr:row>
      <xdr:rowOff>100330</xdr:rowOff>
    </xdr:to>
    <xdr:sp macro="" textlink="">
      <xdr:nvSpPr>
        <xdr:cNvPr id="325" name="円/楕円 324"/>
        <xdr:cNvSpPr/>
      </xdr:nvSpPr>
      <xdr:spPr>
        <a:xfrm>
          <a:off x="374650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104</xdr:row>
      <xdr:rowOff>68580</xdr:rowOff>
    </xdr:from>
    <xdr:to>
      <xdr:col>6</xdr:col>
      <xdr:colOff>511175</xdr:colOff>
      <xdr:row>105</xdr:row>
      <xdr:rowOff>49530</xdr:rowOff>
    </xdr:to>
    <xdr:cxnSp macro="">
      <xdr:nvCxnSpPr>
        <xdr:cNvPr id="326" name="直線コネクタ 325"/>
        <xdr:cNvCxnSpPr/>
      </xdr:nvCxnSpPr>
      <xdr:spPr>
        <a:xfrm flipV="1">
          <a:off x="3797300" y="1789938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106</xdr:row>
      <xdr:rowOff>121938</xdr:rowOff>
    </xdr:from>
    <xdr:ext cx="405111" cy="259045"/>
    <xdr:sp macro="" textlink="">
      <xdr:nvSpPr>
        <xdr:cNvPr id="327" name="n_1aveValue【市民会館】&#10;有形固定資産減価償却率"/>
        <xdr:cNvSpPr txBox="1"/>
      </xdr:nvSpPr>
      <xdr:spPr>
        <a:xfrm>
          <a:off x="3582043" y="1829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a:t>
          </a:r>
          <a:endParaRPr kumimoji="1" lang="ja-JP" altLang="en-US" sz="1000" b="1">
            <a:solidFill>
              <a:srgbClr val="000080"/>
            </a:solidFill>
            <a:latin typeface="ＭＳ Ｐゴシック"/>
          </a:endParaRPr>
        </a:p>
      </xdr:txBody>
    </xdr:sp>
    <xdr:clientData/>
  </xdr:oneCellAnchor>
  <xdr:oneCellAnchor>
    <xdr:from>
      <xdr:col>5</xdr:col>
      <xdr:colOff>143518</xdr:colOff>
      <xdr:row>103</xdr:row>
      <xdr:rowOff>116857</xdr:rowOff>
    </xdr:from>
    <xdr:ext cx="405111" cy="259045"/>
    <xdr:sp macro="" textlink="">
      <xdr:nvSpPr>
        <xdr:cNvPr id="328" name="n_1mainValue【市民会館】&#10;有形固定資産減価償却率"/>
        <xdr:cNvSpPr txBox="1"/>
      </xdr:nvSpPr>
      <xdr:spPr>
        <a:xfrm>
          <a:off x="3582043" y="1777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29" name="正方形/長方形 32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30" name="正方形/長方形 32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31" name="正方形/長方形 33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16/16</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32" name="正方形/長方形 33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33" name="正方形/長方形 33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0.087</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34" name="正方形/長方形 33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35" name="正方形/長方形 33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36" name="正方形/長方形 33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37" name="テキスト ボックス 33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38" name="直線コネクタ 33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39" name="直線コネクタ 33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40" name="テキスト ボックス 33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41" name="直線コネクタ 34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42" name="テキスト ボックス 34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43" name="直線コネクタ 34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44" name="テキスト ボックス 34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45" name="直線コネクタ 34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46" name="テキスト ボックス 34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47" name="直線コネクタ 34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48" name="テキスト ボックス 34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49" name="直線コネクタ 34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50" name="テキスト ボックス 34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5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91439</xdr:rowOff>
    </xdr:from>
    <xdr:to>
      <xdr:col>15</xdr:col>
      <xdr:colOff>180340</xdr:colOff>
      <xdr:row>108</xdr:row>
      <xdr:rowOff>45720</xdr:rowOff>
    </xdr:to>
    <xdr:cxnSp macro="">
      <xdr:nvCxnSpPr>
        <xdr:cNvPr id="352" name="直線コネクタ 351"/>
        <xdr:cNvCxnSpPr/>
      </xdr:nvCxnSpPr>
      <xdr:spPr>
        <a:xfrm flipV="1">
          <a:off x="10476865" y="17236439"/>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49547</xdr:rowOff>
    </xdr:from>
    <xdr:ext cx="469744" cy="259045"/>
    <xdr:sp macro="" textlink="">
      <xdr:nvSpPr>
        <xdr:cNvPr id="353" name="【市民会館】&#10;一人当たり面積最小値テキスト"/>
        <xdr:cNvSpPr txBox="1"/>
      </xdr:nvSpPr>
      <xdr:spPr>
        <a:xfrm>
          <a:off x="105664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0.028</a:t>
          </a:r>
          <a:endParaRPr kumimoji="1" lang="ja-JP" altLang="en-US" sz="1000" b="1">
            <a:latin typeface="ＭＳ Ｐゴシック"/>
          </a:endParaRPr>
        </a:p>
      </xdr:txBody>
    </xdr:sp>
    <xdr:clientData/>
  </xdr:oneCellAnchor>
  <xdr:twoCellAnchor>
    <xdr:from>
      <xdr:col>15</xdr:col>
      <xdr:colOff>92075</xdr:colOff>
      <xdr:row>108</xdr:row>
      <xdr:rowOff>45720</xdr:rowOff>
    </xdr:from>
    <xdr:to>
      <xdr:col>15</xdr:col>
      <xdr:colOff>269875</xdr:colOff>
      <xdr:row>108</xdr:row>
      <xdr:rowOff>45720</xdr:rowOff>
    </xdr:to>
    <xdr:cxnSp macro="">
      <xdr:nvCxnSpPr>
        <xdr:cNvPr id="354" name="直線コネクタ 353"/>
        <xdr:cNvCxnSpPr/>
      </xdr:nvCxnSpPr>
      <xdr:spPr>
        <a:xfrm>
          <a:off x="10388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38116</xdr:rowOff>
    </xdr:from>
    <xdr:ext cx="469744" cy="259045"/>
    <xdr:sp macro="" textlink="">
      <xdr:nvSpPr>
        <xdr:cNvPr id="355" name="【市民会館】&#10;一人当たり面積最大値テキスト"/>
        <xdr:cNvSpPr txBox="1"/>
      </xdr:nvSpPr>
      <xdr:spPr>
        <a:xfrm>
          <a:off x="10566400" y="1701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0.376</a:t>
          </a:r>
          <a:endParaRPr kumimoji="1" lang="ja-JP" altLang="en-US" sz="1000" b="1">
            <a:latin typeface="ＭＳ Ｐゴシック"/>
          </a:endParaRPr>
        </a:p>
      </xdr:txBody>
    </xdr:sp>
    <xdr:clientData/>
  </xdr:oneCellAnchor>
  <xdr:twoCellAnchor>
    <xdr:from>
      <xdr:col>15</xdr:col>
      <xdr:colOff>92075</xdr:colOff>
      <xdr:row>100</xdr:row>
      <xdr:rowOff>91439</xdr:rowOff>
    </xdr:from>
    <xdr:to>
      <xdr:col>15</xdr:col>
      <xdr:colOff>269875</xdr:colOff>
      <xdr:row>100</xdr:row>
      <xdr:rowOff>91439</xdr:rowOff>
    </xdr:to>
    <xdr:cxnSp macro="">
      <xdr:nvCxnSpPr>
        <xdr:cNvPr id="356" name="直線コネクタ 355"/>
        <xdr:cNvCxnSpPr/>
      </xdr:nvCxnSpPr>
      <xdr:spPr>
        <a:xfrm>
          <a:off x="10388600" y="1723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143527</xdr:rowOff>
    </xdr:from>
    <xdr:ext cx="469744" cy="259045"/>
    <xdr:sp macro="" textlink="">
      <xdr:nvSpPr>
        <xdr:cNvPr id="357" name="【市民会館】&#10;一人当たり面積平均値テキスト"/>
        <xdr:cNvSpPr txBox="1"/>
      </xdr:nvSpPr>
      <xdr:spPr>
        <a:xfrm>
          <a:off x="10566400" y="1797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0.130</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120650</xdr:rowOff>
    </xdr:from>
    <xdr:to>
      <xdr:col>15</xdr:col>
      <xdr:colOff>231775</xdr:colOff>
      <xdr:row>106</xdr:row>
      <xdr:rowOff>50800</xdr:rowOff>
    </xdr:to>
    <xdr:sp macro="" textlink="">
      <xdr:nvSpPr>
        <xdr:cNvPr id="358" name="フローチャート : 判断 357"/>
        <xdr:cNvSpPr/>
      </xdr:nvSpPr>
      <xdr:spPr>
        <a:xfrm>
          <a:off x="104267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158750</xdr:rowOff>
    </xdr:from>
    <xdr:to>
      <xdr:col>14</xdr:col>
      <xdr:colOff>79375</xdr:colOff>
      <xdr:row>106</xdr:row>
      <xdr:rowOff>88900</xdr:rowOff>
    </xdr:to>
    <xdr:sp macro="" textlink="">
      <xdr:nvSpPr>
        <xdr:cNvPr id="359" name="フローチャート : 判断 358"/>
        <xdr:cNvSpPr/>
      </xdr:nvSpPr>
      <xdr:spPr>
        <a:xfrm>
          <a:off x="95885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60" name="テキスト ボックス 35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61" name="テキスト ボックス 36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62" name="テキスト ボックス 36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63" name="テキスト ボックス 36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64" name="テキスト ボックス 36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107</xdr:row>
      <xdr:rowOff>166370</xdr:rowOff>
    </xdr:from>
    <xdr:to>
      <xdr:col>15</xdr:col>
      <xdr:colOff>231775</xdr:colOff>
      <xdr:row>108</xdr:row>
      <xdr:rowOff>96520</xdr:rowOff>
    </xdr:to>
    <xdr:sp macro="" textlink="">
      <xdr:nvSpPr>
        <xdr:cNvPr id="365" name="円/楕円 364"/>
        <xdr:cNvSpPr/>
      </xdr:nvSpPr>
      <xdr:spPr>
        <a:xfrm>
          <a:off x="10426700" y="185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107</xdr:row>
      <xdr:rowOff>81297</xdr:rowOff>
    </xdr:from>
    <xdr:ext cx="469744" cy="259045"/>
    <xdr:sp macro="" textlink="">
      <xdr:nvSpPr>
        <xdr:cNvPr id="366" name="【市民会館】&#10;一人当たり面積該当値テキスト"/>
        <xdr:cNvSpPr txBox="1"/>
      </xdr:nvSpPr>
      <xdr:spPr>
        <a:xfrm>
          <a:off x="10566400" y="184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0.028</a:t>
          </a:r>
          <a:endParaRPr kumimoji="1" lang="ja-JP" altLang="en-US" sz="1000" b="1">
            <a:solidFill>
              <a:srgbClr val="FF0000"/>
            </a:solidFill>
            <a:latin typeface="ＭＳ Ｐゴシック"/>
          </a:endParaRPr>
        </a:p>
      </xdr:txBody>
    </xdr:sp>
    <xdr:clientData/>
  </xdr:oneCellAnchor>
  <xdr:twoCellAnchor>
    <xdr:from>
      <xdr:col>13</xdr:col>
      <xdr:colOff>663575</xdr:colOff>
      <xdr:row>107</xdr:row>
      <xdr:rowOff>166370</xdr:rowOff>
    </xdr:from>
    <xdr:to>
      <xdr:col>14</xdr:col>
      <xdr:colOff>79375</xdr:colOff>
      <xdr:row>108</xdr:row>
      <xdr:rowOff>96520</xdr:rowOff>
    </xdr:to>
    <xdr:sp macro="" textlink="">
      <xdr:nvSpPr>
        <xdr:cNvPr id="367" name="円/楕円 366"/>
        <xdr:cNvSpPr/>
      </xdr:nvSpPr>
      <xdr:spPr>
        <a:xfrm>
          <a:off x="9588500" y="185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108</xdr:row>
      <xdr:rowOff>45720</xdr:rowOff>
    </xdr:from>
    <xdr:to>
      <xdr:col>15</xdr:col>
      <xdr:colOff>180975</xdr:colOff>
      <xdr:row>108</xdr:row>
      <xdr:rowOff>45720</xdr:rowOff>
    </xdr:to>
    <xdr:cxnSp macro="">
      <xdr:nvCxnSpPr>
        <xdr:cNvPr id="368" name="直線コネクタ 367"/>
        <xdr:cNvCxnSpPr/>
      </xdr:nvCxnSpPr>
      <xdr:spPr>
        <a:xfrm>
          <a:off x="9639300" y="18562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104</xdr:row>
      <xdr:rowOff>105427</xdr:rowOff>
    </xdr:from>
    <xdr:ext cx="469744" cy="259045"/>
    <xdr:sp macro="" textlink="">
      <xdr:nvSpPr>
        <xdr:cNvPr id="369" name="n_1aveValue【市民会館】&#10;一人当たり面積"/>
        <xdr:cNvSpPr txBox="1"/>
      </xdr:nvSpPr>
      <xdr:spPr>
        <a:xfrm>
          <a:off x="9391727" y="1793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0.120</a:t>
          </a:r>
          <a:endParaRPr kumimoji="1" lang="ja-JP" altLang="en-US" sz="1000" b="1">
            <a:solidFill>
              <a:srgbClr val="000080"/>
            </a:solidFill>
            <a:latin typeface="ＭＳ Ｐゴシック"/>
          </a:endParaRPr>
        </a:p>
      </xdr:txBody>
    </xdr:sp>
    <xdr:clientData/>
  </xdr:oneCellAnchor>
  <xdr:oneCellAnchor>
    <xdr:from>
      <xdr:col>13</xdr:col>
      <xdr:colOff>466802</xdr:colOff>
      <xdr:row>108</xdr:row>
      <xdr:rowOff>87647</xdr:rowOff>
    </xdr:from>
    <xdr:ext cx="469744" cy="259045"/>
    <xdr:sp macro="" textlink="">
      <xdr:nvSpPr>
        <xdr:cNvPr id="370" name="n_1mainValue【市民会館】&#10;一人当たり面積"/>
        <xdr:cNvSpPr txBox="1"/>
      </xdr:nvSpPr>
      <xdr:spPr>
        <a:xfrm>
          <a:off x="9391727"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0.028</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71" name="正方形/長方形 37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72" name="正方形/長方形 37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73" name="正方形/長方形 37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74" name="正方形/長方形 37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75" name="正方形/長方形 37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76" name="正方形/長方形 37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77" name="正方形/長方形 37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78" name="正方形/長方形 377"/>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79" name="正方形/長方形 37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0" name="正方形/長方形 37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1" name="正方形/長方形 38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2" name="正方形/長方形 38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3" name="正方形/長方形 38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67,670</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4" name="正方形/長方形 38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5" name="正方形/長方形 38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57,896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86" name="正方形/長方形 385"/>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87" name="正方形/長方形 38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88" name="正方形/長方形 38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89" name="正方形/長方形 38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18/20</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90" name="正方形/長方形 38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91" name="正方形/長方形 39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92" name="正方形/長方形 39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93" name="正方形/長方形 39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94" name="正方形/長方形 39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95" name="テキスト ボックス 39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96" name="直線コネクタ 39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397" name="直線コネクタ 39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398" name="テキスト ボックス 397"/>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99" name="直線コネクタ 39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00" name="テキスト ボックス 39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01" name="直線コネクタ 40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02" name="テキスト ボックス 40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03" name="直線コネクタ 40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04" name="テキスト ボックス 40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05" name="直線コネクタ 40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06" name="テキスト ボックス 40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07" name="直線コネクタ 40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08" name="テキスト ボックス 40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0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20955</xdr:rowOff>
    </xdr:from>
    <xdr:to>
      <xdr:col>23</xdr:col>
      <xdr:colOff>516889</xdr:colOff>
      <xdr:row>63</xdr:row>
      <xdr:rowOff>85725</xdr:rowOff>
    </xdr:to>
    <xdr:cxnSp macro="">
      <xdr:nvCxnSpPr>
        <xdr:cNvPr id="410" name="直線コネクタ 409"/>
        <xdr:cNvCxnSpPr/>
      </xdr:nvCxnSpPr>
      <xdr:spPr>
        <a:xfrm flipV="1">
          <a:off x="16318864" y="9450705"/>
          <a:ext cx="0" cy="1436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89552</xdr:rowOff>
    </xdr:from>
    <xdr:ext cx="340478" cy="259045"/>
    <xdr:sp macro="" textlink="">
      <xdr:nvSpPr>
        <xdr:cNvPr id="411" name="【保健センター・保健所】&#10;有形固定資産減価償却率最小値テキスト"/>
        <xdr:cNvSpPr txBox="1"/>
      </xdr:nvSpPr>
      <xdr:spPr>
        <a:xfrm>
          <a:off x="16408400" y="108909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428625</xdr:colOff>
      <xdr:row>63</xdr:row>
      <xdr:rowOff>85725</xdr:rowOff>
    </xdr:from>
    <xdr:to>
      <xdr:col>23</xdr:col>
      <xdr:colOff>606425</xdr:colOff>
      <xdr:row>63</xdr:row>
      <xdr:rowOff>85725</xdr:rowOff>
    </xdr:to>
    <xdr:cxnSp macro="">
      <xdr:nvCxnSpPr>
        <xdr:cNvPr id="412" name="直線コネクタ 411"/>
        <xdr:cNvCxnSpPr/>
      </xdr:nvCxnSpPr>
      <xdr:spPr>
        <a:xfrm>
          <a:off x="16230600" y="1088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139082</xdr:rowOff>
    </xdr:from>
    <xdr:ext cx="405111" cy="259045"/>
    <xdr:sp macro="" textlink="">
      <xdr:nvSpPr>
        <xdr:cNvPr id="413" name="【保健センター・保健所】&#10;有形固定資産減価償却率最大値テキスト"/>
        <xdr:cNvSpPr txBox="1"/>
      </xdr:nvSpPr>
      <xdr:spPr>
        <a:xfrm>
          <a:off x="16408400" y="922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a:t>
          </a:r>
          <a:endParaRPr kumimoji="1" lang="ja-JP" altLang="en-US" sz="1000" b="1">
            <a:latin typeface="ＭＳ Ｐゴシック"/>
          </a:endParaRPr>
        </a:p>
      </xdr:txBody>
    </xdr:sp>
    <xdr:clientData/>
  </xdr:oneCellAnchor>
  <xdr:twoCellAnchor>
    <xdr:from>
      <xdr:col>23</xdr:col>
      <xdr:colOff>428625</xdr:colOff>
      <xdr:row>55</xdr:row>
      <xdr:rowOff>20955</xdr:rowOff>
    </xdr:from>
    <xdr:to>
      <xdr:col>23</xdr:col>
      <xdr:colOff>606425</xdr:colOff>
      <xdr:row>55</xdr:row>
      <xdr:rowOff>20955</xdr:rowOff>
    </xdr:to>
    <xdr:cxnSp macro="">
      <xdr:nvCxnSpPr>
        <xdr:cNvPr id="414" name="直線コネクタ 413"/>
        <xdr:cNvCxnSpPr/>
      </xdr:nvCxnSpPr>
      <xdr:spPr>
        <a:xfrm>
          <a:off x="16230600" y="945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46372</xdr:rowOff>
    </xdr:from>
    <xdr:ext cx="405111" cy="259045"/>
    <xdr:sp macro="" textlink="">
      <xdr:nvSpPr>
        <xdr:cNvPr id="415" name="【保健センター・保健所】&#10;有形固定資産減価償却率平均値テキスト"/>
        <xdr:cNvSpPr txBox="1"/>
      </xdr:nvSpPr>
      <xdr:spPr>
        <a:xfrm>
          <a:off x="16408400" y="9819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23495</xdr:rowOff>
    </xdr:from>
    <xdr:to>
      <xdr:col>23</xdr:col>
      <xdr:colOff>568325</xdr:colOff>
      <xdr:row>58</xdr:row>
      <xdr:rowOff>125095</xdr:rowOff>
    </xdr:to>
    <xdr:sp macro="" textlink="">
      <xdr:nvSpPr>
        <xdr:cNvPr id="416" name="フローチャート : 判断 415"/>
        <xdr:cNvSpPr/>
      </xdr:nvSpPr>
      <xdr:spPr>
        <a:xfrm>
          <a:off x="16268700" y="996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65405</xdr:rowOff>
    </xdr:from>
    <xdr:to>
      <xdr:col>22</xdr:col>
      <xdr:colOff>415925</xdr:colOff>
      <xdr:row>59</xdr:row>
      <xdr:rowOff>167005</xdr:rowOff>
    </xdr:to>
    <xdr:sp macro="" textlink="">
      <xdr:nvSpPr>
        <xdr:cNvPr id="417" name="フローチャート : 判断 416"/>
        <xdr:cNvSpPr/>
      </xdr:nvSpPr>
      <xdr:spPr>
        <a:xfrm>
          <a:off x="15430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18" name="テキスト ボックス 41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19" name="テキスト ボックス 41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20" name="テキスト ボックス 41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21" name="テキスト ボックス 42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22" name="テキスト ボックス 42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61</xdr:row>
      <xdr:rowOff>44450</xdr:rowOff>
    </xdr:from>
    <xdr:to>
      <xdr:col>23</xdr:col>
      <xdr:colOff>568325</xdr:colOff>
      <xdr:row>61</xdr:row>
      <xdr:rowOff>146050</xdr:rowOff>
    </xdr:to>
    <xdr:sp macro="" textlink="">
      <xdr:nvSpPr>
        <xdr:cNvPr id="423" name="円/楕円 422"/>
        <xdr:cNvSpPr/>
      </xdr:nvSpPr>
      <xdr:spPr>
        <a:xfrm>
          <a:off x="162687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61</xdr:row>
      <xdr:rowOff>22877</xdr:rowOff>
    </xdr:from>
    <xdr:ext cx="405111" cy="259045"/>
    <xdr:sp macro="" textlink="">
      <xdr:nvSpPr>
        <xdr:cNvPr id="424" name="【保健センター・保健所】&#10;有形固定資産減価償却率該当値テキスト"/>
        <xdr:cNvSpPr txBox="1"/>
      </xdr:nvSpPr>
      <xdr:spPr>
        <a:xfrm>
          <a:off x="16408400"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22</xdr:col>
      <xdr:colOff>314325</xdr:colOff>
      <xdr:row>61</xdr:row>
      <xdr:rowOff>120650</xdr:rowOff>
    </xdr:from>
    <xdr:to>
      <xdr:col>22</xdr:col>
      <xdr:colOff>415925</xdr:colOff>
      <xdr:row>62</xdr:row>
      <xdr:rowOff>50800</xdr:rowOff>
    </xdr:to>
    <xdr:sp macro="" textlink="">
      <xdr:nvSpPr>
        <xdr:cNvPr id="425" name="円/楕円 424"/>
        <xdr:cNvSpPr/>
      </xdr:nvSpPr>
      <xdr:spPr>
        <a:xfrm>
          <a:off x="15430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61</xdr:row>
      <xdr:rowOff>95250</xdr:rowOff>
    </xdr:from>
    <xdr:to>
      <xdr:col>23</xdr:col>
      <xdr:colOff>517525</xdr:colOff>
      <xdr:row>62</xdr:row>
      <xdr:rowOff>0</xdr:rowOff>
    </xdr:to>
    <xdr:cxnSp macro="">
      <xdr:nvCxnSpPr>
        <xdr:cNvPr id="426" name="直線コネクタ 425"/>
        <xdr:cNvCxnSpPr/>
      </xdr:nvCxnSpPr>
      <xdr:spPr>
        <a:xfrm flipV="1">
          <a:off x="15481300" y="10553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58</xdr:row>
      <xdr:rowOff>12082</xdr:rowOff>
    </xdr:from>
    <xdr:ext cx="405111" cy="259045"/>
    <xdr:sp macro="" textlink="">
      <xdr:nvSpPr>
        <xdr:cNvPr id="427" name="n_1aveValue【保健センター・保健所】&#10;有形固定資産減価償却率"/>
        <xdr:cNvSpPr txBox="1"/>
      </xdr:nvSpPr>
      <xdr:spPr>
        <a:xfrm>
          <a:off x="15266043"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a:t>
          </a:r>
          <a:endParaRPr kumimoji="1" lang="ja-JP" altLang="en-US" sz="1000" b="1">
            <a:solidFill>
              <a:srgbClr val="000080"/>
            </a:solidFill>
            <a:latin typeface="ＭＳ Ｐゴシック"/>
          </a:endParaRPr>
        </a:p>
      </xdr:txBody>
    </xdr:sp>
    <xdr:clientData/>
  </xdr:oneCellAnchor>
  <xdr:oneCellAnchor>
    <xdr:from>
      <xdr:col>22</xdr:col>
      <xdr:colOff>149868</xdr:colOff>
      <xdr:row>62</xdr:row>
      <xdr:rowOff>41927</xdr:rowOff>
    </xdr:from>
    <xdr:ext cx="405111" cy="259045"/>
    <xdr:sp macro="" textlink="">
      <xdr:nvSpPr>
        <xdr:cNvPr id="428" name="n_1mainValue【保健センター・保健所】&#10;有形固定資産減価償却率"/>
        <xdr:cNvSpPr txBox="1"/>
      </xdr:nvSpPr>
      <xdr:spPr>
        <a:xfrm>
          <a:off x="15266043"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29" name="正方形/長方形 42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30" name="正方形/長方形 42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31" name="正方形/長方形 43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32" name="正方形/長方形 43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33" name="正方形/長方形 43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34" name="正方形/長方形 43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35" name="正方形/長方形 43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36" name="正方形/長方形 43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37" name="テキスト ボックス 43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38" name="直線コネクタ 43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39" name="直線コネクタ 43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40" name="テキスト ボックス 43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41" name="直線コネクタ 44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42" name="テキスト ボックス 44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43" name="直線コネクタ 44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44" name="テキスト ボックス 44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45" name="直線コネクタ 44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46" name="テキスト ボックス 44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47" name="直線コネクタ 44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48" name="テキスト ボックス 44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4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102870</xdr:rowOff>
    </xdr:from>
    <xdr:to>
      <xdr:col>32</xdr:col>
      <xdr:colOff>186689</xdr:colOff>
      <xdr:row>62</xdr:row>
      <xdr:rowOff>160020</xdr:rowOff>
    </xdr:to>
    <xdr:cxnSp macro="">
      <xdr:nvCxnSpPr>
        <xdr:cNvPr id="450" name="直線コネクタ 449"/>
        <xdr:cNvCxnSpPr/>
      </xdr:nvCxnSpPr>
      <xdr:spPr>
        <a:xfrm flipV="1">
          <a:off x="22160864" y="95326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163847</xdr:rowOff>
    </xdr:from>
    <xdr:ext cx="469744" cy="259045"/>
    <xdr:sp macro="" textlink="">
      <xdr:nvSpPr>
        <xdr:cNvPr id="451" name="【保健センター・保健所】&#10;一人当たり面積最小値テキスト"/>
        <xdr:cNvSpPr txBox="1"/>
      </xdr:nvSpPr>
      <xdr:spPr>
        <a:xfrm>
          <a:off x="22250400"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62</xdr:row>
      <xdr:rowOff>160020</xdr:rowOff>
    </xdr:from>
    <xdr:to>
      <xdr:col>32</xdr:col>
      <xdr:colOff>276225</xdr:colOff>
      <xdr:row>62</xdr:row>
      <xdr:rowOff>160020</xdr:rowOff>
    </xdr:to>
    <xdr:cxnSp macro="">
      <xdr:nvCxnSpPr>
        <xdr:cNvPr id="452" name="直線コネクタ 451"/>
        <xdr:cNvCxnSpPr/>
      </xdr:nvCxnSpPr>
      <xdr:spPr>
        <a:xfrm>
          <a:off x="22072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49547</xdr:rowOff>
    </xdr:from>
    <xdr:ext cx="469744" cy="259045"/>
    <xdr:sp macro="" textlink="">
      <xdr:nvSpPr>
        <xdr:cNvPr id="453" name="【保健センター・保健所】&#10;一人当たり面積最大値テキスト"/>
        <xdr:cNvSpPr txBox="1"/>
      </xdr:nvSpPr>
      <xdr:spPr>
        <a:xfrm>
          <a:off x="22250400" y="930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0.063</a:t>
          </a:r>
          <a:endParaRPr kumimoji="1" lang="ja-JP" altLang="en-US" sz="1000" b="1">
            <a:latin typeface="ＭＳ Ｐゴシック"/>
          </a:endParaRPr>
        </a:p>
      </xdr:txBody>
    </xdr:sp>
    <xdr:clientData/>
  </xdr:oneCellAnchor>
  <xdr:twoCellAnchor>
    <xdr:from>
      <xdr:col>32</xdr:col>
      <xdr:colOff>98425</xdr:colOff>
      <xdr:row>55</xdr:row>
      <xdr:rowOff>102870</xdr:rowOff>
    </xdr:from>
    <xdr:to>
      <xdr:col>32</xdr:col>
      <xdr:colOff>276225</xdr:colOff>
      <xdr:row>55</xdr:row>
      <xdr:rowOff>102870</xdr:rowOff>
    </xdr:to>
    <xdr:cxnSp macro="">
      <xdr:nvCxnSpPr>
        <xdr:cNvPr id="454" name="直線コネクタ 453"/>
        <xdr:cNvCxnSpPr/>
      </xdr:nvCxnSpPr>
      <xdr:spPr>
        <a:xfrm>
          <a:off x="22072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87647</xdr:rowOff>
    </xdr:from>
    <xdr:ext cx="469744" cy="259045"/>
    <xdr:sp macro="" textlink="">
      <xdr:nvSpPr>
        <xdr:cNvPr id="455" name="【保健センター・保健所】&#10;一人当たり面積平均値テキスト"/>
        <xdr:cNvSpPr txBox="1"/>
      </xdr:nvSpPr>
      <xdr:spPr>
        <a:xfrm>
          <a:off x="22250400" y="1037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0.023</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109220</xdr:rowOff>
    </xdr:from>
    <xdr:to>
      <xdr:col>32</xdr:col>
      <xdr:colOff>238125</xdr:colOff>
      <xdr:row>61</xdr:row>
      <xdr:rowOff>39370</xdr:rowOff>
    </xdr:to>
    <xdr:sp macro="" textlink="">
      <xdr:nvSpPr>
        <xdr:cNvPr id="456" name="フローチャート : 判断 455"/>
        <xdr:cNvSpPr/>
      </xdr:nvSpPr>
      <xdr:spPr>
        <a:xfrm>
          <a:off x="22110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29210</xdr:rowOff>
    </xdr:from>
    <xdr:to>
      <xdr:col>31</xdr:col>
      <xdr:colOff>85725</xdr:colOff>
      <xdr:row>59</xdr:row>
      <xdr:rowOff>130810</xdr:rowOff>
    </xdr:to>
    <xdr:sp macro="" textlink="">
      <xdr:nvSpPr>
        <xdr:cNvPr id="457" name="フローチャート : 判断 456"/>
        <xdr:cNvSpPr/>
      </xdr:nvSpPr>
      <xdr:spPr>
        <a:xfrm>
          <a:off x="2127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58" name="テキスト ボックス 45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59" name="テキスト ボックス 45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60" name="テキスト ボックス 45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61" name="テキスト ボックス 46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62" name="テキスト ボックス 46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132080</xdr:rowOff>
    </xdr:from>
    <xdr:to>
      <xdr:col>32</xdr:col>
      <xdr:colOff>238125</xdr:colOff>
      <xdr:row>59</xdr:row>
      <xdr:rowOff>62230</xdr:rowOff>
    </xdr:to>
    <xdr:sp macro="" textlink="">
      <xdr:nvSpPr>
        <xdr:cNvPr id="463" name="円/楕円 462"/>
        <xdr:cNvSpPr/>
      </xdr:nvSpPr>
      <xdr:spPr>
        <a:xfrm>
          <a:off x="221107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57</xdr:row>
      <xdr:rowOff>154957</xdr:rowOff>
    </xdr:from>
    <xdr:ext cx="469744" cy="259045"/>
    <xdr:sp macro="" textlink="">
      <xdr:nvSpPr>
        <xdr:cNvPr id="464" name="【保健センター・保健所】&#10;一人当たり面積該当値テキスト"/>
        <xdr:cNvSpPr txBox="1"/>
      </xdr:nvSpPr>
      <xdr:spPr>
        <a:xfrm>
          <a:off x="22250400" y="992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0.037</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132080</xdr:rowOff>
    </xdr:from>
    <xdr:to>
      <xdr:col>31</xdr:col>
      <xdr:colOff>85725</xdr:colOff>
      <xdr:row>59</xdr:row>
      <xdr:rowOff>62230</xdr:rowOff>
    </xdr:to>
    <xdr:sp macro="" textlink="">
      <xdr:nvSpPr>
        <xdr:cNvPr id="465" name="円/楕円 464"/>
        <xdr:cNvSpPr/>
      </xdr:nvSpPr>
      <xdr:spPr>
        <a:xfrm>
          <a:off x="21272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59</xdr:row>
      <xdr:rowOff>11430</xdr:rowOff>
    </xdr:from>
    <xdr:to>
      <xdr:col>32</xdr:col>
      <xdr:colOff>187325</xdr:colOff>
      <xdr:row>59</xdr:row>
      <xdr:rowOff>11430</xdr:rowOff>
    </xdr:to>
    <xdr:cxnSp macro="">
      <xdr:nvCxnSpPr>
        <xdr:cNvPr id="466" name="直線コネクタ 465"/>
        <xdr:cNvCxnSpPr/>
      </xdr:nvCxnSpPr>
      <xdr:spPr>
        <a:xfrm>
          <a:off x="21323300" y="101269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59</xdr:row>
      <xdr:rowOff>121937</xdr:rowOff>
    </xdr:from>
    <xdr:ext cx="469744" cy="259045"/>
    <xdr:sp macro="" textlink="">
      <xdr:nvSpPr>
        <xdr:cNvPr id="467" name="n_1aveValue【保健センター・保健所】&#10;一人当たり面積"/>
        <xdr:cNvSpPr txBox="1"/>
      </xdr:nvSpPr>
      <xdr:spPr>
        <a:xfrm>
          <a:off x="21075727" y="1023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0.034</a:t>
          </a:r>
          <a:endParaRPr kumimoji="1" lang="ja-JP" altLang="en-US" sz="1000" b="1">
            <a:solidFill>
              <a:srgbClr val="000080"/>
            </a:solidFill>
            <a:latin typeface="ＭＳ Ｐゴシック"/>
          </a:endParaRPr>
        </a:p>
      </xdr:txBody>
    </xdr:sp>
    <xdr:clientData/>
  </xdr:oneCellAnchor>
  <xdr:oneCellAnchor>
    <xdr:from>
      <xdr:col>30</xdr:col>
      <xdr:colOff>473152</xdr:colOff>
      <xdr:row>57</xdr:row>
      <xdr:rowOff>78757</xdr:rowOff>
    </xdr:from>
    <xdr:ext cx="469744" cy="259045"/>
    <xdr:sp macro="" textlink="">
      <xdr:nvSpPr>
        <xdr:cNvPr id="468" name="n_1mainValue【保健センター・保健所】&#10;一人当たり面積"/>
        <xdr:cNvSpPr txBox="1"/>
      </xdr:nvSpPr>
      <xdr:spPr>
        <a:xfrm>
          <a:off x="21075727" y="985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69" name="正方形/長方形 46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70" name="正方形/長方形 46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71" name="正方形/長方形 47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72" name="正方形/長方形 47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73" name="正方形/長方形 47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74" name="正方形/長方形 47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75" name="正方形/長方形 47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76" name="正方形/長方形 47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77" name="テキスト ボックス 47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78" name="直線コネクタ 47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79" name="直線コネクタ 47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80" name="テキスト ボックス 479"/>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81" name="直線コネクタ 48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82" name="テキスト ボックス 48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83" name="直線コネクタ 48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84" name="テキスト ボックス 48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85" name="直線コネクタ 48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86" name="テキスト ボックス 48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87" name="直線コネクタ 48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88" name="テキスト ボックス 48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89" name="直線コネクタ 48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90" name="テキスト ボックス 489"/>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91" name="直線コネクタ 49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92" name="テキスト ボックス 49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9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168729</xdr:rowOff>
    </xdr:from>
    <xdr:to>
      <xdr:col>23</xdr:col>
      <xdr:colOff>516889</xdr:colOff>
      <xdr:row>86</xdr:row>
      <xdr:rowOff>21771</xdr:rowOff>
    </xdr:to>
    <xdr:cxnSp macro="">
      <xdr:nvCxnSpPr>
        <xdr:cNvPr id="494" name="直線コネクタ 493"/>
        <xdr:cNvCxnSpPr/>
      </xdr:nvCxnSpPr>
      <xdr:spPr>
        <a:xfrm flipV="1">
          <a:off x="16318864" y="13370379"/>
          <a:ext cx="0" cy="1396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25598</xdr:rowOff>
    </xdr:from>
    <xdr:ext cx="340478" cy="259045"/>
    <xdr:sp macro="" textlink="">
      <xdr:nvSpPr>
        <xdr:cNvPr id="495" name="【消防施設】&#10;有形固定資産減価償却率最小値テキスト"/>
        <xdr:cNvSpPr txBox="1"/>
      </xdr:nvSpPr>
      <xdr:spPr>
        <a:xfrm>
          <a:off x="16408400" y="1477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23</xdr:col>
      <xdr:colOff>428625</xdr:colOff>
      <xdr:row>86</xdr:row>
      <xdr:rowOff>21771</xdr:rowOff>
    </xdr:from>
    <xdr:to>
      <xdr:col>23</xdr:col>
      <xdr:colOff>606425</xdr:colOff>
      <xdr:row>86</xdr:row>
      <xdr:rowOff>21771</xdr:rowOff>
    </xdr:to>
    <xdr:cxnSp macro="">
      <xdr:nvCxnSpPr>
        <xdr:cNvPr id="496" name="直線コネクタ 495"/>
        <xdr:cNvCxnSpPr/>
      </xdr:nvCxnSpPr>
      <xdr:spPr>
        <a:xfrm>
          <a:off x="16230600" y="1476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115406</xdr:rowOff>
    </xdr:from>
    <xdr:ext cx="405111" cy="259045"/>
    <xdr:sp macro="" textlink="">
      <xdr:nvSpPr>
        <xdr:cNvPr id="497" name="【消防施設】&#10;有形固定資産減価償却率最大値テキスト"/>
        <xdr:cNvSpPr txBox="1"/>
      </xdr:nvSpPr>
      <xdr:spPr>
        <a:xfrm>
          <a:off x="16408400" y="13145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94.5</a:t>
          </a:r>
          <a:endParaRPr kumimoji="1" lang="ja-JP" altLang="en-US" sz="1000" b="1">
            <a:latin typeface="ＭＳ Ｐゴシック"/>
          </a:endParaRPr>
        </a:p>
      </xdr:txBody>
    </xdr:sp>
    <xdr:clientData/>
  </xdr:oneCellAnchor>
  <xdr:twoCellAnchor>
    <xdr:from>
      <xdr:col>23</xdr:col>
      <xdr:colOff>428625</xdr:colOff>
      <xdr:row>77</xdr:row>
      <xdr:rowOff>168729</xdr:rowOff>
    </xdr:from>
    <xdr:to>
      <xdr:col>23</xdr:col>
      <xdr:colOff>606425</xdr:colOff>
      <xdr:row>77</xdr:row>
      <xdr:rowOff>168729</xdr:rowOff>
    </xdr:to>
    <xdr:cxnSp macro="">
      <xdr:nvCxnSpPr>
        <xdr:cNvPr id="498" name="直線コネクタ 497"/>
        <xdr:cNvCxnSpPr/>
      </xdr:nvCxnSpPr>
      <xdr:spPr>
        <a:xfrm>
          <a:off x="16230600" y="1337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151872</xdr:rowOff>
    </xdr:from>
    <xdr:ext cx="405111" cy="259045"/>
    <xdr:sp macro="" textlink="">
      <xdr:nvSpPr>
        <xdr:cNvPr id="499" name="【消防施設】&#10;有形固定資産減価償却率平均値テキスト"/>
        <xdr:cNvSpPr txBox="1"/>
      </xdr:nvSpPr>
      <xdr:spPr>
        <a:xfrm>
          <a:off x="16408400" y="13867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1995</xdr:rowOff>
    </xdr:from>
    <xdr:to>
      <xdr:col>23</xdr:col>
      <xdr:colOff>568325</xdr:colOff>
      <xdr:row>81</xdr:row>
      <xdr:rowOff>103595</xdr:rowOff>
    </xdr:to>
    <xdr:sp macro="" textlink="">
      <xdr:nvSpPr>
        <xdr:cNvPr id="500" name="フローチャート : 判断 499"/>
        <xdr:cNvSpPr/>
      </xdr:nvSpPr>
      <xdr:spPr>
        <a:xfrm>
          <a:off x="162687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83638</xdr:rowOff>
    </xdr:from>
    <xdr:to>
      <xdr:col>22</xdr:col>
      <xdr:colOff>415925</xdr:colOff>
      <xdr:row>82</xdr:row>
      <xdr:rowOff>13788</xdr:rowOff>
    </xdr:to>
    <xdr:sp macro="" textlink="">
      <xdr:nvSpPr>
        <xdr:cNvPr id="501" name="フローチャート : 判断 500"/>
        <xdr:cNvSpPr/>
      </xdr:nvSpPr>
      <xdr:spPr>
        <a:xfrm>
          <a:off x="15430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02" name="テキスト ボックス 50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03" name="テキスト ボックス 50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04" name="テキスト ボックス 50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05" name="テキスト ボックス 50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06" name="テキスト ボックス 50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103232</xdr:rowOff>
    </xdr:from>
    <xdr:to>
      <xdr:col>23</xdr:col>
      <xdr:colOff>568325</xdr:colOff>
      <xdr:row>79</xdr:row>
      <xdr:rowOff>33382</xdr:rowOff>
    </xdr:to>
    <xdr:sp macro="" textlink="">
      <xdr:nvSpPr>
        <xdr:cNvPr id="507" name="円/楕円 506"/>
        <xdr:cNvSpPr/>
      </xdr:nvSpPr>
      <xdr:spPr>
        <a:xfrm>
          <a:off x="16268700" y="1347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77</xdr:row>
      <xdr:rowOff>126109</xdr:rowOff>
    </xdr:from>
    <xdr:ext cx="405111" cy="259045"/>
    <xdr:sp macro="" textlink="">
      <xdr:nvSpPr>
        <xdr:cNvPr id="508" name="【消防施設】&#10;有形固定資産減価償却率該当値テキスト"/>
        <xdr:cNvSpPr txBox="1"/>
      </xdr:nvSpPr>
      <xdr:spPr>
        <a:xfrm>
          <a:off x="16408400" y="1332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15058</xdr:rowOff>
    </xdr:from>
    <xdr:to>
      <xdr:col>22</xdr:col>
      <xdr:colOff>415925</xdr:colOff>
      <xdr:row>79</xdr:row>
      <xdr:rowOff>116658</xdr:rowOff>
    </xdr:to>
    <xdr:sp macro="" textlink="">
      <xdr:nvSpPr>
        <xdr:cNvPr id="509" name="円/楕円 508"/>
        <xdr:cNvSpPr/>
      </xdr:nvSpPr>
      <xdr:spPr>
        <a:xfrm>
          <a:off x="15430500" y="1355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78</xdr:row>
      <xdr:rowOff>154032</xdr:rowOff>
    </xdr:from>
    <xdr:to>
      <xdr:col>23</xdr:col>
      <xdr:colOff>517525</xdr:colOff>
      <xdr:row>79</xdr:row>
      <xdr:rowOff>65858</xdr:rowOff>
    </xdr:to>
    <xdr:cxnSp macro="">
      <xdr:nvCxnSpPr>
        <xdr:cNvPr id="510" name="直線コネクタ 509"/>
        <xdr:cNvCxnSpPr/>
      </xdr:nvCxnSpPr>
      <xdr:spPr>
        <a:xfrm flipV="1">
          <a:off x="15481300" y="13527132"/>
          <a:ext cx="8382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82</xdr:row>
      <xdr:rowOff>4915</xdr:rowOff>
    </xdr:from>
    <xdr:ext cx="405111" cy="259045"/>
    <xdr:sp macro="" textlink="">
      <xdr:nvSpPr>
        <xdr:cNvPr id="511" name="n_1aveValue【消防施設】&#10;有形固定資産減価償却率"/>
        <xdr:cNvSpPr txBox="1"/>
      </xdr:nvSpPr>
      <xdr:spPr>
        <a:xfrm>
          <a:off x="15266043" y="1406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22</xdr:col>
      <xdr:colOff>149868</xdr:colOff>
      <xdr:row>77</xdr:row>
      <xdr:rowOff>133185</xdr:rowOff>
    </xdr:from>
    <xdr:ext cx="405111" cy="259045"/>
    <xdr:sp macro="" textlink="">
      <xdr:nvSpPr>
        <xdr:cNvPr id="512" name="n_1mainValue【消防施設】&#10;有形固定資産減価償却率"/>
        <xdr:cNvSpPr txBox="1"/>
      </xdr:nvSpPr>
      <xdr:spPr>
        <a:xfrm>
          <a:off x="15266043" y="13334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13" name="正方形/長方形 51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14" name="正方形/長方形 51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15" name="正方形/長方形 51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16" name="正方形/長方形 51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17" name="正方形/長方形 51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18" name="正方形/長方形 51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19" name="正方形/長方形 51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20" name="正方形/長方形 51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21" name="テキスト ボックス 52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22" name="直線コネクタ 52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23" name="直線コネクタ 52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24" name="テキスト ボックス 52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25" name="直線コネクタ 52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26" name="テキスト ボックス 52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27" name="直線コネクタ 52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28" name="テキスト ボックス 52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29" name="直線コネクタ 52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30" name="テキスト ボックス 52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31" name="直線コネクタ 53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32" name="テキスト ボックス 53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33" name="直線コネクタ 53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34" name="テキスト ボックス 53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3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38100</xdr:rowOff>
    </xdr:from>
    <xdr:to>
      <xdr:col>32</xdr:col>
      <xdr:colOff>186689</xdr:colOff>
      <xdr:row>86</xdr:row>
      <xdr:rowOff>12700</xdr:rowOff>
    </xdr:to>
    <xdr:cxnSp macro="">
      <xdr:nvCxnSpPr>
        <xdr:cNvPr id="536" name="直線コネクタ 535"/>
        <xdr:cNvCxnSpPr/>
      </xdr:nvCxnSpPr>
      <xdr:spPr>
        <a:xfrm flipV="1">
          <a:off x="22160864" y="134112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16527</xdr:rowOff>
    </xdr:from>
    <xdr:ext cx="469744" cy="259045"/>
    <xdr:sp macro="" textlink="">
      <xdr:nvSpPr>
        <xdr:cNvPr id="537" name="【消防施設】&#10;一人当たり面積最小値テキスト"/>
        <xdr:cNvSpPr txBox="1"/>
      </xdr:nvSpPr>
      <xdr:spPr>
        <a:xfrm>
          <a:off x="22250400" y="1476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86</xdr:row>
      <xdr:rowOff>12700</xdr:rowOff>
    </xdr:from>
    <xdr:to>
      <xdr:col>32</xdr:col>
      <xdr:colOff>276225</xdr:colOff>
      <xdr:row>86</xdr:row>
      <xdr:rowOff>12700</xdr:rowOff>
    </xdr:to>
    <xdr:cxnSp macro="">
      <xdr:nvCxnSpPr>
        <xdr:cNvPr id="538" name="直線コネクタ 537"/>
        <xdr:cNvCxnSpPr/>
      </xdr:nvCxnSpPr>
      <xdr:spPr>
        <a:xfrm>
          <a:off x="22072600" y="1475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156227</xdr:rowOff>
    </xdr:from>
    <xdr:ext cx="469744" cy="259045"/>
    <xdr:sp macro="" textlink="">
      <xdr:nvSpPr>
        <xdr:cNvPr id="539" name="【消防施設】&#10;一人当たり面積最大値テキスト"/>
        <xdr:cNvSpPr txBox="1"/>
      </xdr:nvSpPr>
      <xdr:spPr>
        <a:xfrm>
          <a:off x="22250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0.114</a:t>
          </a:r>
          <a:endParaRPr kumimoji="1" lang="ja-JP" altLang="en-US" sz="1000" b="1">
            <a:latin typeface="ＭＳ Ｐゴシック"/>
          </a:endParaRPr>
        </a:p>
      </xdr:txBody>
    </xdr:sp>
    <xdr:clientData/>
  </xdr:oneCellAnchor>
  <xdr:twoCellAnchor>
    <xdr:from>
      <xdr:col>32</xdr:col>
      <xdr:colOff>98425</xdr:colOff>
      <xdr:row>78</xdr:row>
      <xdr:rowOff>38100</xdr:rowOff>
    </xdr:from>
    <xdr:to>
      <xdr:col>32</xdr:col>
      <xdr:colOff>276225</xdr:colOff>
      <xdr:row>78</xdr:row>
      <xdr:rowOff>38100</xdr:rowOff>
    </xdr:to>
    <xdr:cxnSp macro="">
      <xdr:nvCxnSpPr>
        <xdr:cNvPr id="540" name="直線コネクタ 539"/>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99077</xdr:rowOff>
    </xdr:from>
    <xdr:ext cx="469744" cy="259045"/>
    <xdr:sp macro="" textlink="">
      <xdr:nvSpPr>
        <xdr:cNvPr id="541" name="【消防施設】&#10;一人当たり面積平均値テキスト"/>
        <xdr:cNvSpPr txBox="1"/>
      </xdr:nvSpPr>
      <xdr:spPr>
        <a:xfrm>
          <a:off x="22250400" y="13986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0.053</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76200</xdr:rowOff>
    </xdr:from>
    <xdr:to>
      <xdr:col>32</xdr:col>
      <xdr:colOff>238125</xdr:colOff>
      <xdr:row>83</xdr:row>
      <xdr:rowOff>6350</xdr:rowOff>
    </xdr:to>
    <xdr:sp macro="" textlink="">
      <xdr:nvSpPr>
        <xdr:cNvPr id="542" name="フローチャート : 判断 541"/>
        <xdr:cNvSpPr/>
      </xdr:nvSpPr>
      <xdr:spPr>
        <a:xfrm>
          <a:off x="221107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19050</xdr:rowOff>
    </xdr:from>
    <xdr:to>
      <xdr:col>31</xdr:col>
      <xdr:colOff>85725</xdr:colOff>
      <xdr:row>83</xdr:row>
      <xdr:rowOff>120650</xdr:rowOff>
    </xdr:to>
    <xdr:sp macro="" textlink="">
      <xdr:nvSpPr>
        <xdr:cNvPr id="543" name="フローチャート : 判断 542"/>
        <xdr:cNvSpPr/>
      </xdr:nvSpPr>
      <xdr:spPr>
        <a:xfrm>
          <a:off x="21272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44" name="テキスト ボックス 54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45" name="テキスト ボックス 54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46" name="テキスト ボックス 54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47" name="テキスト ボックス 54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48" name="テキスト ボックス 54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85</xdr:row>
      <xdr:rowOff>133350</xdr:rowOff>
    </xdr:from>
    <xdr:to>
      <xdr:col>32</xdr:col>
      <xdr:colOff>238125</xdr:colOff>
      <xdr:row>86</xdr:row>
      <xdr:rowOff>63500</xdr:rowOff>
    </xdr:to>
    <xdr:sp macro="" textlink="">
      <xdr:nvSpPr>
        <xdr:cNvPr id="549" name="円/楕円 548"/>
        <xdr:cNvSpPr/>
      </xdr:nvSpPr>
      <xdr:spPr>
        <a:xfrm>
          <a:off x="22110700" y="1470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85</xdr:row>
      <xdr:rowOff>48277</xdr:rowOff>
    </xdr:from>
    <xdr:ext cx="469744" cy="259045"/>
    <xdr:sp macro="" textlink="">
      <xdr:nvSpPr>
        <xdr:cNvPr id="550" name="【消防施設】&#10;一人当たり面積該当値テキスト"/>
        <xdr:cNvSpPr txBox="1"/>
      </xdr:nvSpPr>
      <xdr:spPr>
        <a:xfrm>
          <a:off x="22250400" y="1462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0.008</a:t>
          </a:r>
          <a:endParaRPr kumimoji="1" lang="ja-JP" altLang="en-US" sz="1000" b="1">
            <a:solidFill>
              <a:srgbClr val="FF0000"/>
            </a:solidFill>
            <a:latin typeface="ＭＳ Ｐゴシック"/>
          </a:endParaRPr>
        </a:p>
      </xdr:txBody>
    </xdr:sp>
    <xdr:clientData/>
  </xdr:oneCellAnchor>
  <xdr:twoCellAnchor>
    <xdr:from>
      <xdr:col>30</xdr:col>
      <xdr:colOff>669925</xdr:colOff>
      <xdr:row>85</xdr:row>
      <xdr:rowOff>133350</xdr:rowOff>
    </xdr:from>
    <xdr:to>
      <xdr:col>31</xdr:col>
      <xdr:colOff>85725</xdr:colOff>
      <xdr:row>86</xdr:row>
      <xdr:rowOff>63500</xdr:rowOff>
    </xdr:to>
    <xdr:sp macro="" textlink="">
      <xdr:nvSpPr>
        <xdr:cNvPr id="551" name="円/楕円 550"/>
        <xdr:cNvSpPr/>
      </xdr:nvSpPr>
      <xdr:spPr>
        <a:xfrm>
          <a:off x="21272500" y="1470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86</xdr:row>
      <xdr:rowOff>12700</xdr:rowOff>
    </xdr:from>
    <xdr:to>
      <xdr:col>32</xdr:col>
      <xdr:colOff>187325</xdr:colOff>
      <xdr:row>86</xdr:row>
      <xdr:rowOff>12700</xdr:rowOff>
    </xdr:to>
    <xdr:cxnSp macro="">
      <xdr:nvCxnSpPr>
        <xdr:cNvPr id="552" name="直線コネクタ 551"/>
        <xdr:cNvCxnSpPr/>
      </xdr:nvCxnSpPr>
      <xdr:spPr>
        <a:xfrm>
          <a:off x="21323300" y="14757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81</xdr:row>
      <xdr:rowOff>137177</xdr:rowOff>
    </xdr:from>
    <xdr:ext cx="469744" cy="259045"/>
    <xdr:sp macro="" textlink="">
      <xdr:nvSpPr>
        <xdr:cNvPr id="553" name="n_1aveValue【消防施設】&#10;一人当たり面積"/>
        <xdr:cNvSpPr txBox="1"/>
      </xdr:nvSpPr>
      <xdr:spPr>
        <a:xfrm>
          <a:off x="21075727" y="140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0.044</a:t>
          </a:r>
          <a:endParaRPr kumimoji="1" lang="ja-JP" altLang="en-US" sz="1000" b="1">
            <a:solidFill>
              <a:srgbClr val="000080"/>
            </a:solidFill>
            <a:latin typeface="ＭＳ Ｐゴシック"/>
          </a:endParaRPr>
        </a:p>
      </xdr:txBody>
    </xdr:sp>
    <xdr:clientData/>
  </xdr:oneCellAnchor>
  <xdr:oneCellAnchor>
    <xdr:from>
      <xdr:col>30</xdr:col>
      <xdr:colOff>473152</xdr:colOff>
      <xdr:row>86</xdr:row>
      <xdr:rowOff>54627</xdr:rowOff>
    </xdr:from>
    <xdr:ext cx="469744" cy="259045"/>
    <xdr:sp macro="" textlink="">
      <xdr:nvSpPr>
        <xdr:cNvPr id="554" name="n_1mainValue【消防施設】&#10;一人当たり面積"/>
        <xdr:cNvSpPr txBox="1"/>
      </xdr:nvSpPr>
      <xdr:spPr>
        <a:xfrm>
          <a:off x="21075727" y="1479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0.008</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55" name="正方形/長方形 55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56" name="正方形/長方形 55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57" name="正方形/長方形 55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18/22</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58" name="正方形/長方形 55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59" name="正方形/長方形 55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60" name="正方形/長方形 55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61" name="正方形/長方形 56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62" name="正方形/長方形 56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63" name="テキスト ボックス 56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64" name="直線コネクタ 56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565" name="直線コネクタ 56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566" name="テキスト ボックス 56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67" name="直線コネクタ 56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68" name="テキスト ボックス 56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69" name="直線コネクタ 56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70" name="テキスト ボックス 56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71" name="直線コネクタ 57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72" name="テキスト ボックス 57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73" name="直線コネクタ 57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74" name="テキスト ボックス 57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75" name="直線コネクタ 57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576" name="テキスト ボックス 57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77" name="直線コネクタ 57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78" name="テキスト ボックス 57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7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90895</xdr:rowOff>
    </xdr:from>
    <xdr:to>
      <xdr:col>23</xdr:col>
      <xdr:colOff>516889</xdr:colOff>
      <xdr:row>108</xdr:row>
      <xdr:rowOff>81099</xdr:rowOff>
    </xdr:to>
    <xdr:cxnSp macro="">
      <xdr:nvCxnSpPr>
        <xdr:cNvPr id="580" name="直線コネクタ 579"/>
        <xdr:cNvCxnSpPr/>
      </xdr:nvCxnSpPr>
      <xdr:spPr>
        <a:xfrm flipV="1">
          <a:off x="16318864" y="17235895"/>
          <a:ext cx="0" cy="136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84926</xdr:rowOff>
    </xdr:from>
    <xdr:ext cx="340478" cy="259045"/>
    <xdr:sp macro="" textlink="">
      <xdr:nvSpPr>
        <xdr:cNvPr id="581" name="【庁舎】&#10;有形固定資産減価償却率最小値テキスト"/>
        <xdr:cNvSpPr txBox="1"/>
      </xdr:nvSpPr>
      <xdr:spPr>
        <a:xfrm>
          <a:off x="164084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428625</xdr:colOff>
      <xdr:row>108</xdr:row>
      <xdr:rowOff>81099</xdr:rowOff>
    </xdr:from>
    <xdr:to>
      <xdr:col>23</xdr:col>
      <xdr:colOff>606425</xdr:colOff>
      <xdr:row>108</xdr:row>
      <xdr:rowOff>81099</xdr:rowOff>
    </xdr:to>
    <xdr:cxnSp macro="">
      <xdr:nvCxnSpPr>
        <xdr:cNvPr id="582" name="直線コネクタ 581"/>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37572</xdr:rowOff>
    </xdr:from>
    <xdr:ext cx="405111" cy="259045"/>
    <xdr:sp macro="" textlink="">
      <xdr:nvSpPr>
        <xdr:cNvPr id="583" name="【庁舎】&#10;有形固定資産減価償却率最大値テキスト"/>
        <xdr:cNvSpPr txBox="1"/>
      </xdr:nvSpPr>
      <xdr:spPr>
        <a:xfrm>
          <a:off x="16408400" y="17011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91.1</a:t>
          </a:r>
          <a:endParaRPr kumimoji="1" lang="ja-JP" altLang="en-US" sz="1000" b="1">
            <a:latin typeface="ＭＳ Ｐゴシック"/>
          </a:endParaRPr>
        </a:p>
      </xdr:txBody>
    </xdr:sp>
    <xdr:clientData/>
  </xdr:oneCellAnchor>
  <xdr:twoCellAnchor>
    <xdr:from>
      <xdr:col>23</xdr:col>
      <xdr:colOff>428625</xdr:colOff>
      <xdr:row>100</xdr:row>
      <xdr:rowOff>90895</xdr:rowOff>
    </xdr:from>
    <xdr:to>
      <xdr:col>23</xdr:col>
      <xdr:colOff>606425</xdr:colOff>
      <xdr:row>100</xdr:row>
      <xdr:rowOff>90895</xdr:rowOff>
    </xdr:to>
    <xdr:cxnSp macro="">
      <xdr:nvCxnSpPr>
        <xdr:cNvPr id="584" name="直線コネクタ 583"/>
        <xdr:cNvCxnSpPr/>
      </xdr:nvCxnSpPr>
      <xdr:spPr>
        <a:xfrm>
          <a:off x="16230600" y="17235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129920</xdr:rowOff>
    </xdr:from>
    <xdr:ext cx="405111" cy="259045"/>
    <xdr:sp macro="" textlink="">
      <xdr:nvSpPr>
        <xdr:cNvPr id="585" name="【庁舎】&#10;有形固定資産減価償却率平均値テキスト"/>
        <xdr:cNvSpPr txBox="1"/>
      </xdr:nvSpPr>
      <xdr:spPr>
        <a:xfrm>
          <a:off x="16408400" y="176178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107043</xdr:rowOff>
    </xdr:from>
    <xdr:to>
      <xdr:col>23</xdr:col>
      <xdr:colOff>568325</xdr:colOff>
      <xdr:row>104</xdr:row>
      <xdr:rowOff>37193</xdr:rowOff>
    </xdr:to>
    <xdr:sp macro="" textlink="">
      <xdr:nvSpPr>
        <xdr:cNvPr id="586" name="フローチャート : 判断 585"/>
        <xdr:cNvSpPr/>
      </xdr:nvSpPr>
      <xdr:spPr>
        <a:xfrm>
          <a:off x="16268700" y="1776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20501</xdr:rowOff>
    </xdr:from>
    <xdr:to>
      <xdr:col>22</xdr:col>
      <xdr:colOff>415925</xdr:colOff>
      <xdr:row>103</xdr:row>
      <xdr:rowOff>122101</xdr:rowOff>
    </xdr:to>
    <xdr:sp macro="" textlink="">
      <xdr:nvSpPr>
        <xdr:cNvPr id="587" name="フローチャート : 判断 586"/>
        <xdr:cNvSpPr/>
      </xdr:nvSpPr>
      <xdr:spPr>
        <a:xfrm>
          <a:off x="15430500" y="1767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88" name="テキスト ボックス 58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89" name="テキスト ボックス 58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90" name="テキスト ボックス 58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91" name="テキスト ボックス 59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92" name="テキスト ボックス 59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104</xdr:row>
      <xdr:rowOff>25400</xdr:rowOff>
    </xdr:from>
    <xdr:to>
      <xdr:col>23</xdr:col>
      <xdr:colOff>568325</xdr:colOff>
      <xdr:row>104</xdr:row>
      <xdr:rowOff>127000</xdr:rowOff>
    </xdr:to>
    <xdr:sp macro="" textlink="">
      <xdr:nvSpPr>
        <xdr:cNvPr id="593" name="円/楕円 592"/>
        <xdr:cNvSpPr/>
      </xdr:nvSpPr>
      <xdr:spPr>
        <a:xfrm>
          <a:off x="162687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104</xdr:row>
      <xdr:rowOff>3827</xdr:rowOff>
    </xdr:from>
    <xdr:ext cx="405111" cy="259045"/>
    <xdr:sp macro="" textlink="">
      <xdr:nvSpPr>
        <xdr:cNvPr id="594" name="【庁舎】&#10;有形固定資産減価償却率該当値テキスト"/>
        <xdr:cNvSpPr txBox="1"/>
      </xdr:nvSpPr>
      <xdr:spPr>
        <a:xfrm>
          <a:off x="16408400" y="1783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50.0</a:t>
          </a:r>
          <a:endParaRPr kumimoji="1" lang="ja-JP" altLang="en-US" sz="1000" b="1">
            <a:solidFill>
              <a:srgbClr val="FF0000"/>
            </a:solidFill>
            <a:latin typeface="ＭＳ Ｐゴシック"/>
          </a:endParaRPr>
        </a:p>
      </xdr:txBody>
    </xdr:sp>
    <xdr:clientData/>
  </xdr:oneCellAnchor>
  <xdr:twoCellAnchor>
    <xdr:from>
      <xdr:col>22</xdr:col>
      <xdr:colOff>314325</xdr:colOff>
      <xdr:row>104</xdr:row>
      <xdr:rowOff>90714</xdr:rowOff>
    </xdr:from>
    <xdr:to>
      <xdr:col>22</xdr:col>
      <xdr:colOff>415925</xdr:colOff>
      <xdr:row>105</xdr:row>
      <xdr:rowOff>20864</xdr:rowOff>
    </xdr:to>
    <xdr:sp macro="" textlink="">
      <xdr:nvSpPr>
        <xdr:cNvPr id="595" name="円/楕円 594"/>
        <xdr:cNvSpPr/>
      </xdr:nvSpPr>
      <xdr:spPr>
        <a:xfrm>
          <a:off x="154305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104</xdr:row>
      <xdr:rowOff>76200</xdr:rowOff>
    </xdr:from>
    <xdr:to>
      <xdr:col>23</xdr:col>
      <xdr:colOff>517525</xdr:colOff>
      <xdr:row>104</xdr:row>
      <xdr:rowOff>141514</xdr:rowOff>
    </xdr:to>
    <xdr:cxnSp macro="">
      <xdr:nvCxnSpPr>
        <xdr:cNvPr id="596" name="直線コネクタ 595"/>
        <xdr:cNvCxnSpPr/>
      </xdr:nvCxnSpPr>
      <xdr:spPr>
        <a:xfrm flipV="1">
          <a:off x="15481300" y="17907000"/>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101</xdr:row>
      <xdr:rowOff>138628</xdr:rowOff>
    </xdr:from>
    <xdr:ext cx="405111" cy="259045"/>
    <xdr:sp macro="" textlink="">
      <xdr:nvSpPr>
        <xdr:cNvPr id="597" name="n_1aveValue【庁舎】&#10;有形固定資産減価償却率"/>
        <xdr:cNvSpPr txBox="1"/>
      </xdr:nvSpPr>
      <xdr:spPr>
        <a:xfrm>
          <a:off x="15266043" y="1745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oneCellAnchor>
    <xdr:from>
      <xdr:col>22</xdr:col>
      <xdr:colOff>149868</xdr:colOff>
      <xdr:row>105</xdr:row>
      <xdr:rowOff>11991</xdr:rowOff>
    </xdr:from>
    <xdr:ext cx="405111" cy="259045"/>
    <xdr:sp macro="" textlink="">
      <xdr:nvSpPr>
        <xdr:cNvPr id="598" name="n_1mainValue【庁舎】&#10;有形固定資産減価償却率"/>
        <xdr:cNvSpPr txBox="1"/>
      </xdr:nvSpPr>
      <xdr:spPr>
        <a:xfrm>
          <a:off x="15266043"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99" name="正方形/長方形 5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00" name="正方形/長方形 5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01" name="正方形/長方形 6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11/22</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02" name="正方形/長方形 6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03" name="正方形/長方形 6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0.153</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04" name="正方形/長方形 6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05" name="正方形/長方形 6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06" name="正方形/長方形 6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07" name="テキスト ボックス 6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08" name="直線コネクタ 6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609" name="直線コネクタ 60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10" name="テキスト ボックス 60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11" name="直線コネクタ 61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12" name="テキスト ボックス 61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13" name="直線コネクタ 61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14" name="テキスト ボックス 61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15" name="直線コネクタ 61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16" name="テキスト ボックス 61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17" name="直線コネクタ 61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18" name="テキスト ボックス 61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19" name="直線コネクタ 6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20" name="テキスト ボックス 6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2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167639</xdr:rowOff>
    </xdr:from>
    <xdr:to>
      <xdr:col>32</xdr:col>
      <xdr:colOff>186689</xdr:colOff>
      <xdr:row>108</xdr:row>
      <xdr:rowOff>30480</xdr:rowOff>
    </xdr:to>
    <xdr:cxnSp macro="">
      <xdr:nvCxnSpPr>
        <xdr:cNvPr id="622" name="直線コネクタ 621"/>
        <xdr:cNvCxnSpPr/>
      </xdr:nvCxnSpPr>
      <xdr:spPr>
        <a:xfrm flipV="1">
          <a:off x="22160864" y="17141189"/>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34307</xdr:rowOff>
    </xdr:from>
    <xdr:ext cx="469744" cy="259045"/>
    <xdr:sp macro="" textlink="">
      <xdr:nvSpPr>
        <xdr:cNvPr id="623" name="【庁舎】&#10;一人当たり面積最小値テキスト"/>
        <xdr:cNvSpPr txBox="1"/>
      </xdr:nvSpPr>
      <xdr:spPr>
        <a:xfrm>
          <a:off x="222504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0.032</a:t>
          </a:r>
          <a:endParaRPr kumimoji="1" lang="ja-JP" altLang="en-US" sz="1000" b="1">
            <a:latin typeface="ＭＳ Ｐゴシック"/>
          </a:endParaRPr>
        </a:p>
      </xdr:txBody>
    </xdr:sp>
    <xdr:clientData/>
  </xdr:oneCellAnchor>
  <xdr:twoCellAnchor>
    <xdr:from>
      <xdr:col>32</xdr:col>
      <xdr:colOff>98425</xdr:colOff>
      <xdr:row>108</xdr:row>
      <xdr:rowOff>30480</xdr:rowOff>
    </xdr:from>
    <xdr:to>
      <xdr:col>32</xdr:col>
      <xdr:colOff>276225</xdr:colOff>
      <xdr:row>108</xdr:row>
      <xdr:rowOff>30480</xdr:rowOff>
    </xdr:to>
    <xdr:cxnSp macro="">
      <xdr:nvCxnSpPr>
        <xdr:cNvPr id="624" name="直線コネクタ 623"/>
        <xdr:cNvCxnSpPr/>
      </xdr:nvCxnSpPr>
      <xdr:spPr>
        <a:xfrm>
          <a:off x="22072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114316</xdr:rowOff>
    </xdr:from>
    <xdr:ext cx="469744" cy="259045"/>
    <xdr:sp macro="" textlink="">
      <xdr:nvSpPr>
        <xdr:cNvPr id="625" name="【庁舎】&#10;一人当たり面積最大値テキスト"/>
        <xdr:cNvSpPr txBox="1"/>
      </xdr:nvSpPr>
      <xdr:spPr>
        <a:xfrm>
          <a:off x="22250400" y="1691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0.401</a:t>
          </a:r>
          <a:endParaRPr kumimoji="1" lang="ja-JP" altLang="en-US" sz="1000" b="1">
            <a:latin typeface="ＭＳ Ｐゴシック"/>
          </a:endParaRPr>
        </a:p>
      </xdr:txBody>
    </xdr:sp>
    <xdr:clientData/>
  </xdr:oneCellAnchor>
  <xdr:twoCellAnchor>
    <xdr:from>
      <xdr:col>32</xdr:col>
      <xdr:colOff>98425</xdr:colOff>
      <xdr:row>99</xdr:row>
      <xdr:rowOff>167639</xdr:rowOff>
    </xdr:from>
    <xdr:to>
      <xdr:col>32</xdr:col>
      <xdr:colOff>276225</xdr:colOff>
      <xdr:row>99</xdr:row>
      <xdr:rowOff>167639</xdr:rowOff>
    </xdr:to>
    <xdr:cxnSp macro="">
      <xdr:nvCxnSpPr>
        <xdr:cNvPr id="626" name="直線コネクタ 625"/>
        <xdr:cNvCxnSpPr/>
      </xdr:nvCxnSpPr>
      <xdr:spPr>
        <a:xfrm>
          <a:off x="22072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116857</xdr:rowOff>
    </xdr:from>
    <xdr:ext cx="469744" cy="259045"/>
    <xdr:sp macro="" textlink="">
      <xdr:nvSpPr>
        <xdr:cNvPr id="627" name="【庁舎】&#10;一人当たり面積平均値テキスト"/>
        <xdr:cNvSpPr txBox="1"/>
      </xdr:nvSpPr>
      <xdr:spPr>
        <a:xfrm>
          <a:off x="22250400" y="17776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0.182</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93980</xdr:rowOff>
    </xdr:from>
    <xdr:to>
      <xdr:col>32</xdr:col>
      <xdr:colOff>238125</xdr:colOff>
      <xdr:row>105</xdr:row>
      <xdr:rowOff>24130</xdr:rowOff>
    </xdr:to>
    <xdr:sp macro="" textlink="">
      <xdr:nvSpPr>
        <xdr:cNvPr id="628" name="フローチャート : 判断 627"/>
        <xdr:cNvSpPr/>
      </xdr:nvSpPr>
      <xdr:spPr>
        <a:xfrm>
          <a:off x="22110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154939</xdr:rowOff>
    </xdr:from>
    <xdr:to>
      <xdr:col>31</xdr:col>
      <xdr:colOff>85725</xdr:colOff>
      <xdr:row>105</xdr:row>
      <xdr:rowOff>85089</xdr:rowOff>
    </xdr:to>
    <xdr:sp macro="" textlink="">
      <xdr:nvSpPr>
        <xdr:cNvPr id="629" name="フローチャート : 判断 628"/>
        <xdr:cNvSpPr/>
      </xdr:nvSpPr>
      <xdr:spPr>
        <a:xfrm>
          <a:off x="21272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30" name="テキスト ボックス 6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31" name="テキスト ボックス 6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32" name="テキスト ボックス 6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33" name="テキスト ボックス 6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34" name="テキスト ボックス 6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104</xdr:row>
      <xdr:rowOff>105411</xdr:rowOff>
    </xdr:from>
    <xdr:to>
      <xdr:col>32</xdr:col>
      <xdr:colOff>238125</xdr:colOff>
      <xdr:row>105</xdr:row>
      <xdr:rowOff>35561</xdr:rowOff>
    </xdr:to>
    <xdr:sp macro="" textlink="">
      <xdr:nvSpPr>
        <xdr:cNvPr id="635" name="円/楕円 634"/>
        <xdr:cNvSpPr/>
      </xdr:nvSpPr>
      <xdr:spPr>
        <a:xfrm>
          <a:off x="221107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104</xdr:row>
      <xdr:rowOff>83838</xdr:rowOff>
    </xdr:from>
    <xdr:ext cx="469744" cy="259045"/>
    <xdr:sp macro="" textlink="">
      <xdr:nvSpPr>
        <xdr:cNvPr id="636" name="【庁舎】&#10;一人当たり面積該当値テキスト"/>
        <xdr:cNvSpPr txBox="1"/>
      </xdr:nvSpPr>
      <xdr:spPr>
        <a:xfrm>
          <a:off x="22250400" y="1791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0.179</a:t>
          </a:r>
          <a:endParaRPr kumimoji="1" lang="ja-JP" altLang="en-US" sz="1000" b="1">
            <a:solidFill>
              <a:srgbClr val="FF0000"/>
            </a:solidFill>
            <a:latin typeface="ＭＳ Ｐゴシック"/>
          </a:endParaRPr>
        </a:p>
      </xdr:txBody>
    </xdr:sp>
    <xdr:clientData/>
  </xdr:oneCellAnchor>
  <xdr:twoCellAnchor>
    <xdr:from>
      <xdr:col>30</xdr:col>
      <xdr:colOff>669925</xdr:colOff>
      <xdr:row>104</xdr:row>
      <xdr:rowOff>105411</xdr:rowOff>
    </xdr:from>
    <xdr:to>
      <xdr:col>31</xdr:col>
      <xdr:colOff>85725</xdr:colOff>
      <xdr:row>105</xdr:row>
      <xdr:rowOff>35561</xdr:rowOff>
    </xdr:to>
    <xdr:sp macro="" textlink="">
      <xdr:nvSpPr>
        <xdr:cNvPr id="637" name="円/楕円 636"/>
        <xdr:cNvSpPr/>
      </xdr:nvSpPr>
      <xdr:spPr>
        <a:xfrm>
          <a:off x="21272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104</xdr:row>
      <xdr:rowOff>156211</xdr:rowOff>
    </xdr:from>
    <xdr:to>
      <xdr:col>32</xdr:col>
      <xdr:colOff>187325</xdr:colOff>
      <xdr:row>104</xdr:row>
      <xdr:rowOff>156211</xdr:rowOff>
    </xdr:to>
    <xdr:cxnSp macro="">
      <xdr:nvCxnSpPr>
        <xdr:cNvPr id="638" name="直線コネクタ 637"/>
        <xdr:cNvCxnSpPr/>
      </xdr:nvCxnSpPr>
      <xdr:spPr>
        <a:xfrm>
          <a:off x="21323300" y="179870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105</xdr:row>
      <xdr:rowOff>76216</xdr:rowOff>
    </xdr:from>
    <xdr:ext cx="469744" cy="259045"/>
    <xdr:sp macro="" textlink="">
      <xdr:nvSpPr>
        <xdr:cNvPr id="639" name="n_1aveValue【庁舎】&#10;一人当たり面積"/>
        <xdr:cNvSpPr txBox="1"/>
      </xdr:nvSpPr>
      <xdr:spPr>
        <a:xfrm>
          <a:off x="21075727" y="1807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0.166</a:t>
          </a:r>
          <a:endParaRPr kumimoji="1" lang="ja-JP" altLang="en-US" sz="1000" b="1">
            <a:solidFill>
              <a:srgbClr val="000080"/>
            </a:solidFill>
            <a:latin typeface="ＭＳ Ｐゴシック"/>
          </a:endParaRPr>
        </a:p>
      </xdr:txBody>
    </xdr:sp>
    <xdr:clientData/>
  </xdr:oneCellAnchor>
  <xdr:oneCellAnchor>
    <xdr:from>
      <xdr:col>30</xdr:col>
      <xdr:colOff>473152</xdr:colOff>
      <xdr:row>103</xdr:row>
      <xdr:rowOff>52088</xdr:rowOff>
    </xdr:from>
    <xdr:ext cx="469744" cy="259045"/>
    <xdr:sp macro="" textlink="">
      <xdr:nvSpPr>
        <xdr:cNvPr id="640" name="n_1mainValue【庁舎】&#10;一人当たり面積"/>
        <xdr:cNvSpPr txBox="1"/>
      </xdr:nvSpPr>
      <xdr:spPr>
        <a:xfrm>
          <a:off x="21075727" y="1771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0.179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41" name="正方形/長方形 64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42" name="正方形/長方形 64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43" name="テキスト ボックス 64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類似団体と比較して有形固定資産減価償却率が高くなっている施設は主に図書館、消防施設であり、低くなっている施設は主に体育館・プール、保健センターである。当市では現在公民館の一室を図書館として利用しており、老朽化が進んでいる。平成３０年度開所予定の生涯学習センターは図書館機能を有しており、開所後は現図書館は閉館予定であるものの、公民館自体は存続するため、適正な老朽化対策の実施や維持管理が必要である。消防施設については、平成</a:t>
          </a:r>
          <a:r>
            <a:rPr kumimoji="1" lang="en-US" altLang="ja-JP" sz="1300" baseline="0">
              <a:latin typeface="ＭＳ Ｐゴシック"/>
            </a:rPr>
            <a:t>25</a:t>
          </a:r>
          <a:r>
            <a:rPr kumimoji="1" lang="ja-JP" altLang="en-US" sz="1300" baseline="0">
              <a:latin typeface="ＭＳ Ｐゴシック"/>
            </a:rPr>
            <a:t>年度に消防本部等は埼玉東部消防組合に譲渡したものの、市内</a:t>
          </a:r>
          <a:r>
            <a:rPr kumimoji="1" lang="en-US" altLang="ja-JP" sz="1300" baseline="0">
              <a:latin typeface="ＭＳ Ｐゴシック"/>
            </a:rPr>
            <a:t>7</a:t>
          </a:r>
          <a:r>
            <a:rPr kumimoji="1" lang="ja-JP" altLang="en-US" sz="1300" baseline="0">
              <a:latin typeface="ＭＳ Ｐゴシック"/>
            </a:rPr>
            <a:t>か所の消防分団施設を所有しており、いずれも老朽化が進んでいる。平成２８年度から平成２９年度にかけて第３分団施設の更新を予定しており、その他の施設についても適正な長寿命化対策が必要である。体育館・プールについては、屋内体育施設である勤労者体育センターは昭和</a:t>
          </a:r>
          <a:r>
            <a:rPr kumimoji="1" lang="en-US" altLang="ja-JP" sz="1300" baseline="0">
              <a:latin typeface="ＭＳ Ｐゴシック"/>
            </a:rPr>
            <a:t>63</a:t>
          </a:r>
          <a:r>
            <a:rPr kumimoji="1" lang="ja-JP" altLang="en-US" sz="1300" baseline="0">
              <a:latin typeface="ＭＳ Ｐゴシック"/>
            </a:rPr>
            <a:t>年の建設以来償却率が５０％を超えているものの、温水プール施設である</a:t>
          </a:r>
          <a:r>
            <a:rPr kumimoji="1" lang="en-US" altLang="ja-JP" sz="1300" baseline="0">
              <a:latin typeface="ＭＳ Ｐゴシック"/>
            </a:rPr>
            <a:t>B&amp;G</a:t>
          </a:r>
          <a:r>
            <a:rPr kumimoji="1" lang="ja-JP" altLang="en-US" sz="1300" baseline="0">
              <a:latin typeface="ＭＳ Ｐゴシック"/>
            </a:rPr>
            <a:t>海洋センターは平成８年の建設で比較的新しい上、平成２７年度には大規模改修を実施したため有形固定資産減価償却率は低くなっている。今後は勤労者体育センターの長寿命化対策の実施が必要である。保健センターについては平成１５年度に開所した施設のため、有形固定資産減価償却率は低い。今後も適切な維持管理に努める。</a:t>
          </a:r>
          <a:endParaRPr kumimoji="1" lang="en-US" altLang="ja-JP" sz="1300" baseline="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officesv02\PUBLIC\&#24179;&#25104;26&#24180;&#24230;\001000000%20-%20&#36001;&#25919;&#35506;\D2%20&#27770;&#31639;\D202%20&#36001;&#25919;&#20581;&#20840;&#21270;\D20203&#35576;&#21209;\D2020207&#12288;&#36001;&#25919;&#27604;&#36611;&#20998;&#26512;&#34920;&#21450;&#12403;&#27507;&#20986;&#27604;&#36611;&#20998;&#26512;&#34920;\&#36001;&#25919;&#29366;&#27841;&#36039;&#26009;&#38598;\H28&#27770;&#31639;\01&#30476;&#36890;&#30693;&#12539;&#29031;&#20250;\20181017&#24179;&#25104;&#65298;&#65304;&#24180;&#24230;&#36001;&#25919;&#29366;&#27841;&#36039;&#26009;&#38598;&#12398;&#20877;&#20998;&#26512;&#12395;&#12388;&#12356;&#12390;&#65288;&#25552;&#20986;&#20381;&#38972;&#65289;\&#12304;&#36001;&#25919;&#29366;&#27841;&#36039;&#26009;&#38598;&#12305;_112461_&#30333;&#23713;&#24066;_2016(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row>
        <row r="53">
          <cell r="N53">
            <v>36.5</v>
          </cell>
          <cell r="O53">
            <v>55.9</v>
          </cell>
        </row>
        <row r="55">
          <cell r="G55" t="str">
            <v>類似団体内平均値</v>
          </cell>
          <cell r="N55">
            <v>33.6</v>
          </cell>
          <cell r="O55">
            <v>35.299999999999997</v>
          </cell>
        </row>
        <row r="57">
          <cell r="N57">
            <v>56.8</v>
          </cell>
          <cell r="O57">
            <v>52.3</v>
          </cell>
        </row>
        <row r="72">
          <cell r="K72" t="str">
            <v>H24</v>
          </cell>
          <cell r="L72" t="str">
            <v>H25</v>
          </cell>
          <cell r="M72" t="str">
            <v>H26</v>
          </cell>
          <cell r="N72" t="str">
            <v>H27</v>
          </cell>
          <cell r="O72" t="str">
            <v>H28</v>
          </cell>
        </row>
        <row r="73">
          <cell r="G73" t="str">
            <v>当該団体値</v>
          </cell>
          <cell r="K73">
            <v>25</v>
          </cell>
          <cell r="L73">
            <v>9.1</v>
          </cell>
          <cell r="M73">
            <v>3.4</v>
          </cell>
        </row>
        <row r="75">
          <cell r="K75">
            <v>10.9</v>
          </cell>
          <cell r="L75">
            <v>8.3000000000000007</v>
          </cell>
          <cell r="M75">
            <v>7.1</v>
          </cell>
          <cell r="N75">
            <v>6.4</v>
          </cell>
          <cell r="O75">
            <v>7.5</v>
          </cell>
        </row>
        <row r="77">
          <cell r="G77" t="str">
            <v>類似団体内平均値</v>
          </cell>
          <cell r="K77">
            <v>58.2</v>
          </cell>
          <cell r="L77">
            <v>50.3</v>
          </cell>
          <cell r="M77">
            <v>45.9</v>
          </cell>
          <cell r="N77">
            <v>33.6</v>
          </cell>
          <cell r="O77">
            <v>35.299999999999997</v>
          </cell>
        </row>
        <row r="79">
          <cell r="K79">
            <v>10.3</v>
          </cell>
          <cell r="L79">
            <v>9.6</v>
          </cell>
          <cell r="M79">
            <v>8.8000000000000007</v>
          </cell>
          <cell r="N79">
            <v>7</v>
          </cell>
          <cell r="O79">
            <v>6.9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L11" sqref="L11:V11"/>
    </sheetView>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14810539</v>
      </c>
      <c r="BO4" s="411"/>
      <c r="BP4" s="411"/>
      <c r="BQ4" s="411"/>
      <c r="BR4" s="411"/>
      <c r="BS4" s="411"/>
      <c r="BT4" s="411"/>
      <c r="BU4" s="412"/>
      <c r="BV4" s="410">
        <v>14104132</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5.8</v>
      </c>
      <c r="CU4" s="588"/>
      <c r="CV4" s="588"/>
      <c r="CW4" s="588"/>
      <c r="CX4" s="588"/>
      <c r="CY4" s="588"/>
      <c r="CZ4" s="588"/>
      <c r="DA4" s="589"/>
      <c r="DB4" s="587">
        <v>5.9</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14125903</v>
      </c>
      <c r="BO5" s="416"/>
      <c r="BP5" s="416"/>
      <c r="BQ5" s="416"/>
      <c r="BR5" s="416"/>
      <c r="BS5" s="416"/>
      <c r="BT5" s="416"/>
      <c r="BU5" s="417"/>
      <c r="BV5" s="415">
        <v>13298591</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86</v>
      </c>
      <c r="CU5" s="386"/>
      <c r="CV5" s="386"/>
      <c r="CW5" s="386"/>
      <c r="CX5" s="386"/>
      <c r="CY5" s="386"/>
      <c r="CZ5" s="386"/>
      <c r="DA5" s="387"/>
      <c r="DB5" s="385">
        <v>84.7</v>
      </c>
      <c r="DC5" s="386"/>
      <c r="DD5" s="386"/>
      <c r="DE5" s="386"/>
      <c r="DF5" s="386"/>
      <c r="DG5" s="386"/>
      <c r="DH5" s="386"/>
      <c r="DI5" s="387"/>
      <c r="DJ5" s="139"/>
      <c r="DK5" s="139"/>
      <c r="DL5" s="139"/>
      <c r="DM5" s="139"/>
      <c r="DN5" s="139"/>
      <c r="DO5" s="139"/>
    </row>
    <row r="6" spans="1:119" ht="18.75" customHeight="1">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79</v>
      </c>
      <c r="AV6" s="473"/>
      <c r="AW6" s="473"/>
      <c r="AX6" s="473"/>
      <c r="AY6" s="395" t="s">
        <v>87</v>
      </c>
      <c r="AZ6" s="396"/>
      <c r="BA6" s="396"/>
      <c r="BB6" s="396"/>
      <c r="BC6" s="396"/>
      <c r="BD6" s="396"/>
      <c r="BE6" s="396"/>
      <c r="BF6" s="396"/>
      <c r="BG6" s="396"/>
      <c r="BH6" s="396"/>
      <c r="BI6" s="396"/>
      <c r="BJ6" s="396"/>
      <c r="BK6" s="396"/>
      <c r="BL6" s="396"/>
      <c r="BM6" s="397"/>
      <c r="BN6" s="415">
        <v>684636</v>
      </c>
      <c r="BO6" s="416"/>
      <c r="BP6" s="416"/>
      <c r="BQ6" s="416"/>
      <c r="BR6" s="416"/>
      <c r="BS6" s="416"/>
      <c r="BT6" s="416"/>
      <c r="BU6" s="417"/>
      <c r="BV6" s="415">
        <v>805541</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92.3</v>
      </c>
      <c r="CU6" s="562"/>
      <c r="CV6" s="562"/>
      <c r="CW6" s="562"/>
      <c r="CX6" s="562"/>
      <c r="CY6" s="562"/>
      <c r="CZ6" s="562"/>
      <c r="DA6" s="563"/>
      <c r="DB6" s="561">
        <v>91.8</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126837</v>
      </c>
      <c r="BO7" s="416"/>
      <c r="BP7" s="416"/>
      <c r="BQ7" s="416"/>
      <c r="BR7" s="416"/>
      <c r="BS7" s="416"/>
      <c r="BT7" s="416"/>
      <c r="BU7" s="417"/>
      <c r="BV7" s="415">
        <v>244380</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9627776</v>
      </c>
      <c r="CU7" s="416"/>
      <c r="CV7" s="416"/>
      <c r="CW7" s="416"/>
      <c r="CX7" s="416"/>
      <c r="CY7" s="416"/>
      <c r="CZ7" s="416"/>
      <c r="DA7" s="417"/>
      <c r="DB7" s="415">
        <v>9486204</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557799</v>
      </c>
      <c r="BO8" s="416"/>
      <c r="BP8" s="416"/>
      <c r="BQ8" s="416"/>
      <c r="BR8" s="416"/>
      <c r="BS8" s="416"/>
      <c r="BT8" s="416"/>
      <c r="BU8" s="417"/>
      <c r="BV8" s="415">
        <v>561161</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0.84</v>
      </c>
      <c r="CU8" s="525"/>
      <c r="CV8" s="525"/>
      <c r="CW8" s="525"/>
      <c r="CX8" s="525"/>
      <c r="CY8" s="525"/>
      <c r="CZ8" s="525"/>
      <c r="DA8" s="526"/>
      <c r="DB8" s="524">
        <v>0.84</v>
      </c>
      <c r="DC8" s="525"/>
      <c r="DD8" s="525"/>
      <c r="DE8" s="525"/>
      <c r="DF8" s="525"/>
      <c r="DG8" s="525"/>
      <c r="DH8" s="525"/>
      <c r="DI8" s="526"/>
      <c r="DJ8" s="139"/>
      <c r="DK8" s="139"/>
      <c r="DL8" s="139"/>
      <c r="DM8" s="139"/>
      <c r="DN8" s="139"/>
      <c r="DO8" s="139"/>
    </row>
    <row r="9" spans="1:119" ht="18.75" customHeight="1" thickBot="1">
      <c r="A9" s="140"/>
      <c r="B9" s="550" t="s">
        <v>97</v>
      </c>
      <c r="C9" s="551"/>
      <c r="D9" s="551"/>
      <c r="E9" s="551"/>
      <c r="F9" s="551"/>
      <c r="G9" s="551"/>
      <c r="H9" s="551"/>
      <c r="I9" s="551"/>
      <c r="J9" s="551"/>
      <c r="K9" s="478"/>
      <c r="L9" s="552" t="s">
        <v>98</v>
      </c>
      <c r="M9" s="553"/>
      <c r="N9" s="553"/>
      <c r="O9" s="553"/>
      <c r="P9" s="553"/>
      <c r="Q9" s="554"/>
      <c r="R9" s="555">
        <v>51535</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79</v>
      </c>
      <c r="AV9" s="473"/>
      <c r="AW9" s="473"/>
      <c r="AX9" s="473"/>
      <c r="AY9" s="395" t="s">
        <v>101</v>
      </c>
      <c r="AZ9" s="396"/>
      <c r="BA9" s="396"/>
      <c r="BB9" s="396"/>
      <c r="BC9" s="396"/>
      <c r="BD9" s="396"/>
      <c r="BE9" s="396"/>
      <c r="BF9" s="396"/>
      <c r="BG9" s="396"/>
      <c r="BH9" s="396"/>
      <c r="BI9" s="396"/>
      <c r="BJ9" s="396"/>
      <c r="BK9" s="396"/>
      <c r="BL9" s="396"/>
      <c r="BM9" s="397"/>
      <c r="BN9" s="415">
        <v>-3362</v>
      </c>
      <c r="BO9" s="416"/>
      <c r="BP9" s="416"/>
      <c r="BQ9" s="416"/>
      <c r="BR9" s="416"/>
      <c r="BS9" s="416"/>
      <c r="BT9" s="416"/>
      <c r="BU9" s="417"/>
      <c r="BV9" s="415">
        <v>137338</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12.2</v>
      </c>
      <c r="CU9" s="386"/>
      <c r="CV9" s="386"/>
      <c r="CW9" s="386"/>
      <c r="CX9" s="386"/>
      <c r="CY9" s="386"/>
      <c r="CZ9" s="386"/>
      <c r="DA9" s="387"/>
      <c r="DB9" s="385">
        <v>11.5</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103</v>
      </c>
      <c r="M10" s="389"/>
      <c r="N10" s="389"/>
      <c r="O10" s="389"/>
      <c r="P10" s="389"/>
      <c r="Q10" s="390"/>
      <c r="R10" s="391">
        <v>50272</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1301</v>
      </c>
      <c r="BO10" s="416"/>
      <c r="BP10" s="416"/>
      <c r="BQ10" s="416"/>
      <c r="BR10" s="416"/>
      <c r="BS10" s="416"/>
      <c r="BT10" s="416"/>
      <c r="BU10" s="417"/>
      <c r="BV10" s="415">
        <v>942</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79</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c r="A12" s="140"/>
      <c r="B12" s="527" t="s">
        <v>114</v>
      </c>
      <c r="C12" s="528"/>
      <c r="D12" s="528"/>
      <c r="E12" s="528"/>
      <c r="F12" s="528"/>
      <c r="G12" s="528"/>
      <c r="H12" s="528"/>
      <c r="I12" s="528"/>
      <c r="J12" s="528"/>
      <c r="K12" s="529"/>
      <c r="L12" s="536" t="s">
        <v>115</v>
      </c>
      <c r="M12" s="537"/>
      <c r="N12" s="537"/>
      <c r="O12" s="537"/>
      <c r="P12" s="537"/>
      <c r="Q12" s="538"/>
      <c r="R12" s="539">
        <v>52257</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t="s">
        <v>121</v>
      </c>
      <c r="BO12" s="416"/>
      <c r="BP12" s="416"/>
      <c r="BQ12" s="416"/>
      <c r="BR12" s="416"/>
      <c r="BS12" s="416"/>
      <c r="BT12" s="416"/>
      <c r="BU12" s="417"/>
      <c r="BV12" s="415">
        <v>24187</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123</v>
      </c>
      <c r="N13" s="514"/>
      <c r="O13" s="514"/>
      <c r="P13" s="514"/>
      <c r="Q13" s="515"/>
      <c r="R13" s="516">
        <v>51881</v>
      </c>
      <c r="S13" s="517"/>
      <c r="T13" s="517"/>
      <c r="U13" s="517"/>
      <c r="V13" s="518"/>
      <c r="W13" s="504" t="s">
        <v>124</v>
      </c>
      <c r="X13" s="428"/>
      <c r="Y13" s="428"/>
      <c r="Z13" s="428"/>
      <c r="AA13" s="428"/>
      <c r="AB13" s="429"/>
      <c r="AC13" s="391">
        <v>585</v>
      </c>
      <c r="AD13" s="392"/>
      <c r="AE13" s="392"/>
      <c r="AF13" s="392"/>
      <c r="AG13" s="393"/>
      <c r="AH13" s="391">
        <v>608</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-2061</v>
      </c>
      <c r="BO13" s="416"/>
      <c r="BP13" s="416"/>
      <c r="BQ13" s="416"/>
      <c r="BR13" s="416"/>
      <c r="BS13" s="416"/>
      <c r="BT13" s="416"/>
      <c r="BU13" s="417"/>
      <c r="BV13" s="415">
        <v>114093</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7.5</v>
      </c>
      <c r="CU13" s="386"/>
      <c r="CV13" s="386"/>
      <c r="CW13" s="386"/>
      <c r="CX13" s="386"/>
      <c r="CY13" s="386"/>
      <c r="CZ13" s="386"/>
      <c r="DA13" s="387"/>
      <c r="DB13" s="385">
        <v>6.4</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129</v>
      </c>
      <c r="M14" s="545"/>
      <c r="N14" s="545"/>
      <c r="O14" s="545"/>
      <c r="P14" s="545"/>
      <c r="Q14" s="546"/>
      <c r="R14" s="516">
        <v>52035</v>
      </c>
      <c r="S14" s="517"/>
      <c r="T14" s="517"/>
      <c r="U14" s="517"/>
      <c r="V14" s="518"/>
      <c r="W14" s="519"/>
      <c r="X14" s="431"/>
      <c r="Y14" s="431"/>
      <c r="Z14" s="431"/>
      <c r="AA14" s="431"/>
      <c r="AB14" s="432"/>
      <c r="AC14" s="509">
        <v>2.4</v>
      </c>
      <c r="AD14" s="510"/>
      <c r="AE14" s="510"/>
      <c r="AF14" s="510"/>
      <c r="AG14" s="511"/>
      <c r="AH14" s="509">
        <v>2.6</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t="s">
        <v>121</v>
      </c>
      <c r="CU14" s="488"/>
      <c r="CV14" s="488"/>
      <c r="CW14" s="488"/>
      <c r="CX14" s="488"/>
      <c r="CY14" s="488"/>
      <c r="CZ14" s="488"/>
      <c r="DA14" s="489"/>
      <c r="DB14" s="520" t="s">
        <v>121</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123</v>
      </c>
      <c r="N15" s="514"/>
      <c r="O15" s="514"/>
      <c r="P15" s="514"/>
      <c r="Q15" s="515"/>
      <c r="R15" s="516">
        <v>51699</v>
      </c>
      <c r="S15" s="517"/>
      <c r="T15" s="517"/>
      <c r="U15" s="517"/>
      <c r="V15" s="518"/>
      <c r="W15" s="504" t="s">
        <v>131</v>
      </c>
      <c r="X15" s="428"/>
      <c r="Y15" s="428"/>
      <c r="Z15" s="428"/>
      <c r="AA15" s="428"/>
      <c r="AB15" s="429"/>
      <c r="AC15" s="391">
        <v>5761</v>
      </c>
      <c r="AD15" s="392"/>
      <c r="AE15" s="392"/>
      <c r="AF15" s="392"/>
      <c r="AG15" s="393"/>
      <c r="AH15" s="391">
        <v>5608</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6103263</v>
      </c>
      <c r="BO15" s="411"/>
      <c r="BP15" s="411"/>
      <c r="BQ15" s="411"/>
      <c r="BR15" s="411"/>
      <c r="BS15" s="411"/>
      <c r="BT15" s="411"/>
      <c r="BU15" s="412"/>
      <c r="BV15" s="410">
        <v>5906050</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23.8</v>
      </c>
      <c r="AD16" s="510"/>
      <c r="AE16" s="510"/>
      <c r="AF16" s="510"/>
      <c r="AG16" s="511"/>
      <c r="AH16" s="509">
        <v>24.1</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7236358</v>
      </c>
      <c r="BO16" s="416"/>
      <c r="BP16" s="416"/>
      <c r="BQ16" s="416"/>
      <c r="BR16" s="416"/>
      <c r="BS16" s="416"/>
      <c r="BT16" s="416"/>
      <c r="BU16" s="417"/>
      <c r="BV16" s="415">
        <v>7048470</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137</v>
      </c>
      <c r="N17" s="499"/>
      <c r="O17" s="499"/>
      <c r="P17" s="499"/>
      <c r="Q17" s="500"/>
      <c r="R17" s="501" t="s">
        <v>135</v>
      </c>
      <c r="S17" s="502"/>
      <c r="T17" s="502"/>
      <c r="U17" s="502"/>
      <c r="V17" s="503"/>
      <c r="W17" s="504" t="s">
        <v>138</v>
      </c>
      <c r="X17" s="428"/>
      <c r="Y17" s="428"/>
      <c r="Z17" s="428"/>
      <c r="AA17" s="428"/>
      <c r="AB17" s="429"/>
      <c r="AC17" s="391">
        <v>17887</v>
      </c>
      <c r="AD17" s="392"/>
      <c r="AE17" s="392"/>
      <c r="AF17" s="392"/>
      <c r="AG17" s="393"/>
      <c r="AH17" s="391">
        <v>17033</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7824748</v>
      </c>
      <c r="BO17" s="416"/>
      <c r="BP17" s="416"/>
      <c r="BQ17" s="416"/>
      <c r="BR17" s="416"/>
      <c r="BS17" s="416"/>
      <c r="BT17" s="416"/>
      <c r="BU17" s="417"/>
      <c r="BV17" s="415">
        <v>7557367</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140</v>
      </c>
      <c r="C18" s="478"/>
      <c r="D18" s="478"/>
      <c r="E18" s="479"/>
      <c r="F18" s="479"/>
      <c r="G18" s="479"/>
      <c r="H18" s="479"/>
      <c r="I18" s="479"/>
      <c r="J18" s="479"/>
      <c r="K18" s="479"/>
      <c r="L18" s="480">
        <v>24.92</v>
      </c>
      <c r="M18" s="480"/>
      <c r="N18" s="480"/>
      <c r="O18" s="480"/>
      <c r="P18" s="480"/>
      <c r="Q18" s="480"/>
      <c r="R18" s="481"/>
      <c r="S18" s="481"/>
      <c r="T18" s="481"/>
      <c r="U18" s="481"/>
      <c r="V18" s="482"/>
      <c r="W18" s="496"/>
      <c r="X18" s="497"/>
      <c r="Y18" s="497"/>
      <c r="Z18" s="497"/>
      <c r="AA18" s="497"/>
      <c r="AB18" s="505"/>
      <c r="AC18" s="379">
        <v>73.8</v>
      </c>
      <c r="AD18" s="380"/>
      <c r="AE18" s="380"/>
      <c r="AF18" s="380"/>
      <c r="AG18" s="483"/>
      <c r="AH18" s="379">
        <v>73.3</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8429570</v>
      </c>
      <c r="BO18" s="416"/>
      <c r="BP18" s="416"/>
      <c r="BQ18" s="416"/>
      <c r="BR18" s="416"/>
      <c r="BS18" s="416"/>
      <c r="BT18" s="416"/>
      <c r="BU18" s="417"/>
      <c r="BV18" s="415">
        <v>8239280</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142</v>
      </c>
      <c r="C19" s="478"/>
      <c r="D19" s="478"/>
      <c r="E19" s="479"/>
      <c r="F19" s="479"/>
      <c r="G19" s="479"/>
      <c r="H19" s="479"/>
      <c r="I19" s="479"/>
      <c r="J19" s="479"/>
      <c r="K19" s="479"/>
      <c r="L19" s="485">
        <v>2068</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11016909</v>
      </c>
      <c r="BO19" s="416"/>
      <c r="BP19" s="416"/>
      <c r="BQ19" s="416"/>
      <c r="BR19" s="416"/>
      <c r="BS19" s="416"/>
      <c r="BT19" s="416"/>
      <c r="BU19" s="417"/>
      <c r="BV19" s="415">
        <v>10841534</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144</v>
      </c>
      <c r="C20" s="478"/>
      <c r="D20" s="478"/>
      <c r="E20" s="479"/>
      <c r="F20" s="479"/>
      <c r="G20" s="479"/>
      <c r="H20" s="479"/>
      <c r="I20" s="479"/>
      <c r="J20" s="479"/>
      <c r="K20" s="479"/>
      <c r="L20" s="485">
        <v>19183</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11372032</v>
      </c>
      <c r="BO23" s="416"/>
      <c r="BP23" s="416"/>
      <c r="BQ23" s="416"/>
      <c r="BR23" s="416"/>
      <c r="BS23" s="416"/>
      <c r="BT23" s="416"/>
      <c r="BU23" s="417"/>
      <c r="BV23" s="415">
        <v>11365750</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153</v>
      </c>
      <c r="F24" s="389"/>
      <c r="G24" s="389"/>
      <c r="H24" s="389"/>
      <c r="I24" s="389"/>
      <c r="J24" s="389"/>
      <c r="K24" s="390"/>
      <c r="L24" s="391">
        <v>1</v>
      </c>
      <c r="M24" s="392"/>
      <c r="N24" s="392"/>
      <c r="O24" s="392"/>
      <c r="P24" s="393"/>
      <c r="Q24" s="391">
        <v>8100</v>
      </c>
      <c r="R24" s="392"/>
      <c r="S24" s="392"/>
      <c r="T24" s="392"/>
      <c r="U24" s="392"/>
      <c r="V24" s="393"/>
      <c r="W24" s="457"/>
      <c r="X24" s="448"/>
      <c r="Y24" s="449"/>
      <c r="Z24" s="388" t="s">
        <v>154</v>
      </c>
      <c r="AA24" s="389"/>
      <c r="AB24" s="389"/>
      <c r="AC24" s="389"/>
      <c r="AD24" s="389"/>
      <c r="AE24" s="389"/>
      <c r="AF24" s="389"/>
      <c r="AG24" s="390"/>
      <c r="AH24" s="391">
        <v>308</v>
      </c>
      <c r="AI24" s="392"/>
      <c r="AJ24" s="392"/>
      <c r="AK24" s="392"/>
      <c r="AL24" s="393"/>
      <c r="AM24" s="391">
        <v>912296</v>
      </c>
      <c r="AN24" s="392"/>
      <c r="AO24" s="392"/>
      <c r="AP24" s="392"/>
      <c r="AQ24" s="392"/>
      <c r="AR24" s="393"/>
      <c r="AS24" s="391">
        <v>2962</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9513162</v>
      </c>
      <c r="BO24" s="416"/>
      <c r="BP24" s="416"/>
      <c r="BQ24" s="416"/>
      <c r="BR24" s="416"/>
      <c r="BS24" s="416"/>
      <c r="BT24" s="416"/>
      <c r="BU24" s="417"/>
      <c r="BV24" s="415">
        <v>9733190</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156</v>
      </c>
      <c r="F25" s="389"/>
      <c r="G25" s="389"/>
      <c r="H25" s="389"/>
      <c r="I25" s="389"/>
      <c r="J25" s="389"/>
      <c r="K25" s="390"/>
      <c r="L25" s="391">
        <v>1</v>
      </c>
      <c r="M25" s="392"/>
      <c r="N25" s="392"/>
      <c r="O25" s="392"/>
      <c r="P25" s="393"/>
      <c r="Q25" s="391">
        <v>6860</v>
      </c>
      <c r="R25" s="392"/>
      <c r="S25" s="392"/>
      <c r="T25" s="392"/>
      <c r="U25" s="392"/>
      <c r="V25" s="393"/>
      <c r="W25" s="457"/>
      <c r="X25" s="448"/>
      <c r="Y25" s="449"/>
      <c r="Z25" s="388" t="s">
        <v>157</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740133</v>
      </c>
      <c r="BO25" s="411"/>
      <c r="BP25" s="411"/>
      <c r="BQ25" s="411"/>
      <c r="BR25" s="411"/>
      <c r="BS25" s="411"/>
      <c r="BT25" s="411"/>
      <c r="BU25" s="412"/>
      <c r="BV25" s="410">
        <v>1031730</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159</v>
      </c>
      <c r="F26" s="389"/>
      <c r="G26" s="389"/>
      <c r="H26" s="389"/>
      <c r="I26" s="389"/>
      <c r="J26" s="389"/>
      <c r="K26" s="390"/>
      <c r="L26" s="391">
        <v>1</v>
      </c>
      <c r="M26" s="392"/>
      <c r="N26" s="392"/>
      <c r="O26" s="392"/>
      <c r="P26" s="393"/>
      <c r="Q26" s="391">
        <v>6410</v>
      </c>
      <c r="R26" s="392"/>
      <c r="S26" s="392"/>
      <c r="T26" s="392"/>
      <c r="U26" s="392"/>
      <c r="V26" s="393"/>
      <c r="W26" s="457"/>
      <c r="X26" s="448"/>
      <c r="Y26" s="449"/>
      <c r="Z26" s="388" t="s">
        <v>160</v>
      </c>
      <c r="AA26" s="470"/>
      <c r="AB26" s="470"/>
      <c r="AC26" s="470"/>
      <c r="AD26" s="470"/>
      <c r="AE26" s="470"/>
      <c r="AF26" s="470"/>
      <c r="AG26" s="471"/>
      <c r="AH26" s="391">
        <v>19</v>
      </c>
      <c r="AI26" s="392"/>
      <c r="AJ26" s="392"/>
      <c r="AK26" s="392"/>
      <c r="AL26" s="393"/>
      <c r="AM26" s="391">
        <v>48298</v>
      </c>
      <c r="AN26" s="392"/>
      <c r="AO26" s="392"/>
      <c r="AP26" s="392"/>
      <c r="AQ26" s="392"/>
      <c r="AR26" s="393"/>
      <c r="AS26" s="391">
        <v>2542</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162</v>
      </c>
      <c r="F27" s="389"/>
      <c r="G27" s="389"/>
      <c r="H27" s="389"/>
      <c r="I27" s="389"/>
      <c r="J27" s="389"/>
      <c r="K27" s="390"/>
      <c r="L27" s="391">
        <v>1</v>
      </c>
      <c r="M27" s="392"/>
      <c r="N27" s="392"/>
      <c r="O27" s="392"/>
      <c r="P27" s="393"/>
      <c r="Q27" s="391">
        <v>3720</v>
      </c>
      <c r="R27" s="392"/>
      <c r="S27" s="392"/>
      <c r="T27" s="392"/>
      <c r="U27" s="392"/>
      <c r="V27" s="393"/>
      <c r="W27" s="457"/>
      <c r="X27" s="448"/>
      <c r="Y27" s="449"/>
      <c r="Z27" s="388" t="s">
        <v>163</v>
      </c>
      <c r="AA27" s="389"/>
      <c r="AB27" s="389"/>
      <c r="AC27" s="389"/>
      <c r="AD27" s="389"/>
      <c r="AE27" s="389"/>
      <c r="AF27" s="389"/>
      <c r="AG27" s="390"/>
      <c r="AH27" s="391">
        <v>5</v>
      </c>
      <c r="AI27" s="392"/>
      <c r="AJ27" s="392"/>
      <c r="AK27" s="392"/>
      <c r="AL27" s="393"/>
      <c r="AM27" s="391">
        <v>19630</v>
      </c>
      <c r="AN27" s="392"/>
      <c r="AO27" s="392"/>
      <c r="AP27" s="392"/>
      <c r="AQ27" s="392"/>
      <c r="AR27" s="393"/>
      <c r="AS27" s="391">
        <v>3926</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v>997148</v>
      </c>
      <c r="BO27" s="419"/>
      <c r="BP27" s="419"/>
      <c r="BQ27" s="419"/>
      <c r="BR27" s="419"/>
      <c r="BS27" s="419"/>
      <c r="BT27" s="419"/>
      <c r="BU27" s="420"/>
      <c r="BV27" s="418">
        <v>997148</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165</v>
      </c>
      <c r="F28" s="389"/>
      <c r="G28" s="389"/>
      <c r="H28" s="389"/>
      <c r="I28" s="389"/>
      <c r="J28" s="389"/>
      <c r="K28" s="390"/>
      <c r="L28" s="391">
        <v>1</v>
      </c>
      <c r="M28" s="392"/>
      <c r="N28" s="392"/>
      <c r="O28" s="392"/>
      <c r="P28" s="393"/>
      <c r="Q28" s="391">
        <v>2940</v>
      </c>
      <c r="R28" s="392"/>
      <c r="S28" s="392"/>
      <c r="T28" s="392"/>
      <c r="U28" s="392"/>
      <c r="V28" s="393"/>
      <c r="W28" s="457"/>
      <c r="X28" s="448"/>
      <c r="Y28" s="449"/>
      <c r="Z28" s="388" t="s">
        <v>166</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1052864</v>
      </c>
      <c r="BO28" s="411"/>
      <c r="BP28" s="411"/>
      <c r="BQ28" s="411"/>
      <c r="BR28" s="411"/>
      <c r="BS28" s="411"/>
      <c r="BT28" s="411"/>
      <c r="BU28" s="412"/>
      <c r="BV28" s="410">
        <v>1051563</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169</v>
      </c>
      <c r="F29" s="389"/>
      <c r="G29" s="389"/>
      <c r="H29" s="389"/>
      <c r="I29" s="389"/>
      <c r="J29" s="389"/>
      <c r="K29" s="390"/>
      <c r="L29" s="391">
        <v>16</v>
      </c>
      <c r="M29" s="392"/>
      <c r="N29" s="392"/>
      <c r="O29" s="392"/>
      <c r="P29" s="393"/>
      <c r="Q29" s="391">
        <v>2660</v>
      </c>
      <c r="R29" s="392"/>
      <c r="S29" s="392"/>
      <c r="T29" s="392"/>
      <c r="U29" s="392"/>
      <c r="V29" s="393"/>
      <c r="W29" s="458"/>
      <c r="X29" s="459"/>
      <c r="Y29" s="460"/>
      <c r="Z29" s="388" t="s">
        <v>170</v>
      </c>
      <c r="AA29" s="389"/>
      <c r="AB29" s="389"/>
      <c r="AC29" s="389"/>
      <c r="AD29" s="389"/>
      <c r="AE29" s="389"/>
      <c r="AF29" s="389"/>
      <c r="AG29" s="390"/>
      <c r="AH29" s="391">
        <v>313</v>
      </c>
      <c r="AI29" s="392"/>
      <c r="AJ29" s="392"/>
      <c r="AK29" s="392"/>
      <c r="AL29" s="393"/>
      <c r="AM29" s="391">
        <v>931926</v>
      </c>
      <c r="AN29" s="392"/>
      <c r="AO29" s="392"/>
      <c r="AP29" s="392"/>
      <c r="AQ29" s="392"/>
      <c r="AR29" s="393"/>
      <c r="AS29" s="391">
        <v>2977</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47496</v>
      </c>
      <c r="BO29" s="416"/>
      <c r="BP29" s="416"/>
      <c r="BQ29" s="416"/>
      <c r="BR29" s="416"/>
      <c r="BS29" s="416"/>
      <c r="BT29" s="416"/>
      <c r="BU29" s="417"/>
      <c r="BV29" s="415">
        <v>47490</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97.5</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1133235</v>
      </c>
      <c r="BO30" s="419"/>
      <c r="BP30" s="419"/>
      <c r="BQ30" s="419"/>
      <c r="BR30" s="419"/>
      <c r="BS30" s="419"/>
      <c r="BT30" s="419"/>
      <c r="BU30" s="420"/>
      <c r="BV30" s="418">
        <v>1111565</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5</v>
      </c>
      <c r="AN34" s="375"/>
      <c r="AO34" s="374" t="str">
        <f>IF('各会計、関係団体の財政状況及び健全化判断比率'!B31="","",'各会計、関係団体の財政状況及び健全化判断比率'!B31)</f>
        <v>水道事業会計</v>
      </c>
      <c r="AP34" s="374"/>
      <c r="AQ34" s="374"/>
      <c r="AR34" s="374"/>
      <c r="AS34" s="374"/>
      <c r="AT34" s="374"/>
      <c r="AU34" s="374"/>
      <c r="AV34" s="374"/>
      <c r="AW34" s="374"/>
      <c r="AX34" s="374"/>
      <c r="AY34" s="374"/>
      <c r="AZ34" s="374"/>
      <c r="BA34" s="374"/>
      <c r="BB34" s="374"/>
      <c r="BC34" s="374"/>
      <c r="BD34" s="167"/>
      <c r="BE34" s="375">
        <f>IF(BG34="","",MAX(C34:D43,U34:V43,AM34:AN43)+1)</f>
        <v>6</v>
      </c>
      <c r="BF34" s="375"/>
      <c r="BG34" s="374" t="str">
        <f>IF('各会計、関係団体の財政状況及び健全化判断比率'!B32="","",'各会計、関係団体の財政状況及び健全化判断比率'!B32)</f>
        <v>公共下水道事業特別会計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10</v>
      </c>
      <c r="BX34" s="375"/>
      <c r="BY34" s="374" t="str">
        <f>IF('各会計、関係団体の財政状況及び健全化判断比率'!B68="","",'各会計、関係団体の財政状況及び健全化判断比率'!B68)</f>
        <v>蓮田白岡衛生組合</v>
      </c>
      <c r="BZ34" s="374"/>
      <c r="CA34" s="374"/>
      <c r="CB34" s="374"/>
      <c r="CC34" s="374"/>
      <c r="CD34" s="374"/>
      <c r="CE34" s="374"/>
      <c r="CF34" s="374"/>
      <c r="CG34" s="374"/>
      <c r="CH34" s="374"/>
      <c r="CI34" s="374"/>
      <c r="CJ34" s="374"/>
      <c r="CK34" s="374"/>
      <c r="CL34" s="374"/>
      <c r="CM34" s="374"/>
      <c r="CN34" s="167"/>
      <c r="CO34" s="375">
        <f>IF(CQ34="","",MAX(C34:D43,U34:V43,AM34:AN43,BE34:BF43,BW34:BX43)+1)</f>
        <v>18</v>
      </c>
      <c r="CP34" s="375"/>
      <c r="CQ34" s="374" t="str">
        <f>IF('各会計、関係団体の財政状況及び健全化判断比率'!BS7="","",'各会計、関係団体の財政状況及び健全化判断比率'!BS7)</f>
        <v>白岡市土地開発公社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v>
      </c>
      <c r="DH34" s="376"/>
      <c r="DI34" s="171"/>
      <c r="DJ34" s="139"/>
      <c r="DK34" s="139"/>
      <c r="DL34" s="139"/>
      <c r="DM34" s="139"/>
      <c r="DN34" s="139"/>
      <c r="DO34" s="139"/>
    </row>
    <row r="35" spans="1:119" ht="32.25" customHeight="1">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7</v>
      </c>
      <c r="BF35" s="375"/>
      <c r="BG35" s="374" t="str">
        <f>IF('各会計、関係団体の財政状況及び健全化判断比率'!B33="","",'各会計、関係団体の財政状況及び健全化判断比率'!B33)</f>
        <v>農業集落排水事業特別会計</v>
      </c>
      <c r="BH35" s="374"/>
      <c r="BI35" s="374"/>
      <c r="BJ35" s="374"/>
      <c r="BK35" s="374"/>
      <c r="BL35" s="374"/>
      <c r="BM35" s="374"/>
      <c r="BN35" s="374"/>
      <c r="BO35" s="374"/>
      <c r="BP35" s="374"/>
      <c r="BQ35" s="374"/>
      <c r="BR35" s="374"/>
      <c r="BS35" s="374"/>
      <c r="BT35" s="374"/>
      <c r="BU35" s="374"/>
      <c r="BV35" s="167"/>
      <c r="BW35" s="375">
        <f t="shared" ref="BW35:BW43" si="2">IF(BY35="","",BW34+1)</f>
        <v>11</v>
      </c>
      <c r="BX35" s="375"/>
      <c r="BY35" s="374" t="str">
        <f>IF('各会計、関係団体の財政状況及び健全化判断比率'!B69="","",'各会計、関係団体の財政状況及び健全化判断比率'!B69)</f>
        <v>埼葛斎場組合</v>
      </c>
      <c r="BZ35" s="374"/>
      <c r="CA35" s="374"/>
      <c r="CB35" s="374"/>
      <c r="CC35" s="374"/>
      <c r="CD35" s="374"/>
      <c r="CE35" s="374"/>
      <c r="CF35" s="374"/>
      <c r="CG35" s="374"/>
      <c r="CH35" s="374"/>
      <c r="CI35" s="374"/>
      <c r="CJ35" s="374"/>
      <c r="CK35" s="374"/>
      <c r="CL35" s="374"/>
      <c r="CM35" s="374"/>
      <c r="CN35" s="167"/>
      <c r="CO35" s="375">
        <f t="shared" ref="CO35:CO43" si="3">IF(CQ35="","",CO34+1)</f>
        <v>19</v>
      </c>
      <c r="CP35" s="375"/>
      <c r="CQ35" s="374" t="str">
        <f>IF('各会計、関係団体の財政状況及び健全化判断比率'!BS8="","",'各会計、関係団体の財政状況及び健全化判断比率'!BS8)</f>
        <v>しらおか味彩センター</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8</v>
      </c>
      <c r="BF36" s="375"/>
      <c r="BG36" s="374" t="str">
        <f>IF('各会計、関係団体の財政状況及び健全化判断比率'!B34="","",'各会計、関係団体の財政状況及び健全化判断比率'!B34)</f>
        <v>野牛・高岩土地区画整理事業特別会計</v>
      </c>
      <c r="BH36" s="374"/>
      <c r="BI36" s="374"/>
      <c r="BJ36" s="374"/>
      <c r="BK36" s="374"/>
      <c r="BL36" s="374"/>
      <c r="BM36" s="374"/>
      <c r="BN36" s="374"/>
      <c r="BO36" s="374"/>
      <c r="BP36" s="374"/>
      <c r="BQ36" s="374"/>
      <c r="BR36" s="374"/>
      <c r="BS36" s="374"/>
      <c r="BT36" s="374"/>
      <c r="BU36" s="374"/>
      <c r="BV36" s="167"/>
      <c r="BW36" s="375">
        <f t="shared" si="2"/>
        <v>12</v>
      </c>
      <c r="BX36" s="375"/>
      <c r="BY36" s="374" t="str">
        <f>IF('各会計、関係団体の財政状況及び健全化判断比率'!B70="","",'各会計、関係団体の財政状況及び健全化判断比率'!B70)</f>
        <v>埼玉東部消防組合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f t="shared" si="1"/>
        <v>9</v>
      </c>
      <c r="BF37" s="375"/>
      <c r="BG37" s="374" t="str">
        <f>IF('各会計、関係団体の財政状況及び健全化判断比率'!B35="","",'各会計、関係団体の財政状況及び健全化判断比率'!B35)</f>
        <v>白岡駅東部中央土地区画整理事業特別会計</v>
      </c>
      <c r="BH37" s="374"/>
      <c r="BI37" s="374"/>
      <c r="BJ37" s="374"/>
      <c r="BK37" s="374"/>
      <c r="BL37" s="374"/>
      <c r="BM37" s="374"/>
      <c r="BN37" s="374"/>
      <c r="BO37" s="374"/>
      <c r="BP37" s="374"/>
      <c r="BQ37" s="374"/>
      <c r="BR37" s="374"/>
      <c r="BS37" s="374"/>
      <c r="BT37" s="374"/>
      <c r="BU37" s="374"/>
      <c r="BV37" s="167"/>
      <c r="BW37" s="375">
        <f t="shared" si="2"/>
        <v>13</v>
      </c>
      <c r="BX37" s="375"/>
      <c r="BY37" s="374" t="str">
        <f>IF('各会計、関係団体の財政状況及び健全化判断比率'!B71="","",'各会計、関係団体の財政状況及び健全化判断比率'!B71)</f>
        <v>埼玉県後期高齢者医療広域連合（一般会計）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14</v>
      </c>
      <c r="BX38" s="375"/>
      <c r="BY38" s="374" t="str">
        <f>IF('各会計、関係団体の財政状況及び健全化判断比率'!B72="","",'各会計、関係団体の財政状況及び健全化判断比率'!B72)</f>
        <v>埼玉県後期高齢者医療広域連合（特別会計）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15</v>
      </c>
      <c r="BX39" s="375"/>
      <c r="BY39" s="374" t="str">
        <f>IF('各会計、関係団体の財政状況及び健全化判断比率'!B73="","",'各会計、関係団体の財政状況及び健全化判断比率'!B73)</f>
        <v>埼玉県市町村総合事務組合（一般会計）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16</v>
      </c>
      <c r="BX40" s="375"/>
      <c r="BY40" s="374" t="str">
        <f>IF('各会計、関係団体の財政状況及び健全化判断比率'!B74="","",'各会計、関係団体の財政状況及び健全化判断比率'!B74)</f>
        <v>埼玉県市町村総合事務組合（交通災害特別会計）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17</v>
      </c>
      <c r="BX41" s="375"/>
      <c r="BY41" s="374" t="str">
        <f>IF('各会計、関係団体の財政状況及び健全化判断比率'!B75="","",'各会計、関係団体の財政状況及び健全化判断比率'!B75)</f>
        <v>彩の国さいたま人づくり広域連合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B11" sqref="B11:Y11"/>
    </sheetView>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5" t="s">
        <v>208</v>
      </c>
      <c r="C5" s="706"/>
      <c r="D5" s="706"/>
      <c r="E5" s="706"/>
      <c r="F5" s="706"/>
      <c r="G5" s="706"/>
      <c r="H5" s="706"/>
      <c r="I5" s="706"/>
      <c r="J5" s="706"/>
      <c r="K5" s="706"/>
      <c r="L5" s="706"/>
      <c r="M5" s="706"/>
      <c r="N5" s="706"/>
      <c r="O5" s="706"/>
      <c r="P5" s="706"/>
      <c r="Q5" s="707"/>
      <c r="R5" s="670">
        <v>7162567</v>
      </c>
      <c r="S5" s="671"/>
      <c r="T5" s="671"/>
      <c r="U5" s="671"/>
      <c r="V5" s="671"/>
      <c r="W5" s="671"/>
      <c r="X5" s="671"/>
      <c r="Y5" s="718"/>
      <c r="Z5" s="731">
        <v>48.4</v>
      </c>
      <c r="AA5" s="731"/>
      <c r="AB5" s="731"/>
      <c r="AC5" s="731"/>
      <c r="AD5" s="732">
        <v>6998230</v>
      </c>
      <c r="AE5" s="732"/>
      <c r="AF5" s="732"/>
      <c r="AG5" s="732"/>
      <c r="AH5" s="732"/>
      <c r="AI5" s="732"/>
      <c r="AJ5" s="732"/>
      <c r="AK5" s="732"/>
      <c r="AL5" s="719">
        <v>76.599999999999994</v>
      </c>
      <c r="AM5" s="688"/>
      <c r="AN5" s="688"/>
      <c r="AO5" s="720"/>
      <c r="AP5" s="705" t="s">
        <v>209</v>
      </c>
      <c r="AQ5" s="706"/>
      <c r="AR5" s="706"/>
      <c r="AS5" s="706"/>
      <c r="AT5" s="706"/>
      <c r="AU5" s="706"/>
      <c r="AV5" s="706"/>
      <c r="AW5" s="706"/>
      <c r="AX5" s="706"/>
      <c r="AY5" s="706"/>
      <c r="AZ5" s="706"/>
      <c r="BA5" s="706"/>
      <c r="BB5" s="706"/>
      <c r="BC5" s="706"/>
      <c r="BD5" s="706"/>
      <c r="BE5" s="706"/>
      <c r="BF5" s="707"/>
      <c r="BG5" s="620">
        <v>6998230</v>
      </c>
      <c r="BH5" s="621"/>
      <c r="BI5" s="621"/>
      <c r="BJ5" s="621"/>
      <c r="BK5" s="621"/>
      <c r="BL5" s="621"/>
      <c r="BM5" s="621"/>
      <c r="BN5" s="622"/>
      <c r="BO5" s="673">
        <v>97.7</v>
      </c>
      <c r="BP5" s="673"/>
      <c r="BQ5" s="673"/>
      <c r="BR5" s="673"/>
      <c r="BS5" s="674">
        <v>22999</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210</v>
      </c>
      <c r="CS5" s="726"/>
      <c r="CT5" s="726"/>
      <c r="CU5" s="726"/>
      <c r="CV5" s="726"/>
      <c r="CW5" s="726"/>
      <c r="CX5" s="726"/>
      <c r="CY5" s="727"/>
      <c r="CZ5" s="725" t="s">
        <v>202</v>
      </c>
      <c r="DA5" s="726"/>
      <c r="DB5" s="726"/>
      <c r="DC5" s="727"/>
      <c r="DD5" s="725" t="s">
        <v>211</v>
      </c>
      <c r="DE5" s="726"/>
      <c r="DF5" s="726"/>
      <c r="DG5" s="726"/>
      <c r="DH5" s="726"/>
      <c r="DI5" s="726"/>
      <c r="DJ5" s="726"/>
      <c r="DK5" s="726"/>
      <c r="DL5" s="726"/>
      <c r="DM5" s="726"/>
      <c r="DN5" s="726"/>
      <c r="DO5" s="726"/>
      <c r="DP5" s="727"/>
      <c r="DQ5" s="725" t="s">
        <v>212</v>
      </c>
      <c r="DR5" s="726"/>
      <c r="DS5" s="726"/>
      <c r="DT5" s="726"/>
      <c r="DU5" s="726"/>
      <c r="DV5" s="726"/>
      <c r="DW5" s="726"/>
      <c r="DX5" s="726"/>
      <c r="DY5" s="726"/>
      <c r="DZ5" s="726"/>
      <c r="EA5" s="726"/>
      <c r="EB5" s="726"/>
      <c r="EC5" s="727"/>
    </row>
    <row r="6" spans="2:143" ht="11.25" customHeight="1">
      <c r="B6" s="617" t="s">
        <v>213</v>
      </c>
      <c r="C6" s="618"/>
      <c r="D6" s="618"/>
      <c r="E6" s="618"/>
      <c r="F6" s="618"/>
      <c r="G6" s="618"/>
      <c r="H6" s="618"/>
      <c r="I6" s="618"/>
      <c r="J6" s="618"/>
      <c r="K6" s="618"/>
      <c r="L6" s="618"/>
      <c r="M6" s="618"/>
      <c r="N6" s="618"/>
      <c r="O6" s="618"/>
      <c r="P6" s="618"/>
      <c r="Q6" s="619"/>
      <c r="R6" s="620">
        <v>137080</v>
      </c>
      <c r="S6" s="621"/>
      <c r="T6" s="621"/>
      <c r="U6" s="621"/>
      <c r="V6" s="621"/>
      <c r="W6" s="621"/>
      <c r="X6" s="621"/>
      <c r="Y6" s="622"/>
      <c r="Z6" s="673">
        <v>0.9</v>
      </c>
      <c r="AA6" s="673"/>
      <c r="AB6" s="673"/>
      <c r="AC6" s="673"/>
      <c r="AD6" s="674">
        <v>137080</v>
      </c>
      <c r="AE6" s="674"/>
      <c r="AF6" s="674"/>
      <c r="AG6" s="674"/>
      <c r="AH6" s="674"/>
      <c r="AI6" s="674"/>
      <c r="AJ6" s="674"/>
      <c r="AK6" s="674"/>
      <c r="AL6" s="643">
        <v>1.5</v>
      </c>
      <c r="AM6" s="675"/>
      <c r="AN6" s="675"/>
      <c r="AO6" s="676"/>
      <c r="AP6" s="617" t="s">
        <v>214</v>
      </c>
      <c r="AQ6" s="618"/>
      <c r="AR6" s="618"/>
      <c r="AS6" s="618"/>
      <c r="AT6" s="618"/>
      <c r="AU6" s="618"/>
      <c r="AV6" s="618"/>
      <c r="AW6" s="618"/>
      <c r="AX6" s="618"/>
      <c r="AY6" s="618"/>
      <c r="AZ6" s="618"/>
      <c r="BA6" s="618"/>
      <c r="BB6" s="618"/>
      <c r="BC6" s="618"/>
      <c r="BD6" s="618"/>
      <c r="BE6" s="618"/>
      <c r="BF6" s="619"/>
      <c r="BG6" s="620">
        <v>6998230</v>
      </c>
      <c r="BH6" s="621"/>
      <c r="BI6" s="621"/>
      <c r="BJ6" s="621"/>
      <c r="BK6" s="621"/>
      <c r="BL6" s="621"/>
      <c r="BM6" s="621"/>
      <c r="BN6" s="622"/>
      <c r="BO6" s="673">
        <v>97.7</v>
      </c>
      <c r="BP6" s="673"/>
      <c r="BQ6" s="673"/>
      <c r="BR6" s="673"/>
      <c r="BS6" s="674">
        <v>22999</v>
      </c>
      <c r="BT6" s="674"/>
      <c r="BU6" s="674"/>
      <c r="BV6" s="674"/>
      <c r="BW6" s="674"/>
      <c r="BX6" s="674"/>
      <c r="BY6" s="674"/>
      <c r="BZ6" s="674"/>
      <c r="CA6" s="674"/>
      <c r="CB6" s="710"/>
      <c r="CD6" s="677" t="s">
        <v>215</v>
      </c>
      <c r="CE6" s="678"/>
      <c r="CF6" s="678"/>
      <c r="CG6" s="678"/>
      <c r="CH6" s="678"/>
      <c r="CI6" s="678"/>
      <c r="CJ6" s="678"/>
      <c r="CK6" s="678"/>
      <c r="CL6" s="678"/>
      <c r="CM6" s="678"/>
      <c r="CN6" s="678"/>
      <c r="CO6" s="678"/>
      <c r="CP6" s="678"/>
      <c r="CQ6" s="679"/>
      <c r="CR6" s="620">
        <v>155236</v>
      </c>
      <c r="CS6" s="621"/>
      <c r="CT6" s="621"/>
      <c r="CU6" s="621"/>
      <c r="CV6" s="621"/>
      <c r="CW6" s="621"/>
      <c r="CX6" s="621"/>
      <c r="CY6" s="622"/>
      <c r="CZ6" s="673">
        <v>1.1000000000000001</v>
      </c>
      <c r="DA6" s="673"/>
      <c r="DB6" s="673"/>
      <c r="DC6" s="673"/>
      <c r="DD6" s="626" t="s">
        <v>216</v>
      </c>
      <c r="DE6" s="621"/>
      <c r="DF6" s="621"/>
      <c r="DG6" s="621"/>
      <c r="DH6" s="621"/>
      <c r="DI6" s="621"/>
      <c r="DJ6" s="621"/>
      <c r="DK6" s="621"/>
      <c r="DL6" s="621"/>
      <c r="DM6" s="621"/>
      <c r="DN6" s="621"/>
      <c r="DO6" s="621"/>
      <c r="DP6" s="622"/>
      <c r="DQ6" s="626">
        <v>155236</v>
      </c>
      <c r="DR6" s="621"/>
      <c r="DS6" s="621"/>
      <c r="DT6" s="621"/>
      <c r="DU6" s="621"/>
      <c r="DV6" s="621"/>
      <c r="DW6" s="621"/>
      <c r="DX6" s="621"/>
      <c r="DY6" s="621"/>
      <c r="DZ6" s="621"/>
      <c r="EA6" s="621"/>
      <c r="EB6" s="621"/>
      <c r="EC6" s="656"/>
    </row>
    <row r="7" spans="2:143" ht="11.25" customHeight="1">
      <c r="B7" s="617" t="s">
        <v>217</v>
      </c>
      <c r="C7" s="618"/>
      <c r="D7" s="618"/>
      <c r="E7" s="618"/>
      <c r="F7" s="618"/>
      <c r="G7" s="618"/>
      <c r="H7" s="618"/>
      <c r="I7" s="618"/>
      <c r="J7" s="618"/>
      <c r="K7" s="618"/>
      <c r="L7" s="618"/>
      <c r="M7" s="618"/>
      <c r="N7" s="618"/>
      <c r="O7" s="618"/>
      <c r="P7" s="618"/>
      <c r="Q7" s="619"/>
      <c r="R7" s="620">
        <v>6838</v>
      </c>
      <c r="S7" s="621"/>
      <c r="T7" s="621"/>
      <c r="U7" s="621"/>
      <c r="V7" s="621"/>
      <c r="W7" s="621"/>
      <c r="X7" s="621"/>
      <c r="Y7" s="622"/>
      <c r="Z7" s="673">
        <v>0</v>
      </c>
      <c r="AA7" s="673"/>
      <c r="AB7" s="673"/>
      <c r="AC7" s="673"/>
      <c r="AD7" s="674">
        <v>6838</v>
      </c>
      <c r="AE7" s="674"/>
      <c r="AF7" s="674"/>
      <c r="AG7" s="674"/>
      <c r="AH7" s="674"/>
      <c r="AI7" s="674"/>
      <c r="AJ7" s="674"/>
      <c r="AK7" s="674"/>
      <c r="AL7" s="643">
        <v>0.1</v>
      </c>
      <c r="AM7" s="675"/>
      <c r="AN7" s="675"/>
      <c r="AO7" s="676"/>
      <c r="AP7" s="617" t="s">
        <v>218</v>
      </c>
      <c r="AQ7" s="618"/>
      <c r="AR7" s="618"/>
      <c r="AS7" s="618"/>
      <c r="AT7" s="618"/>
      <c r="AU7" s="618"/>
      <c r="AV7" s="618"/>
      <c r="AW7" s="618"/>
      <c r="AX7" s="618"/>
      <c r="AY7" s="618"/>
      <c r="AZ7" s="618"/>
      <c r="BA7" s="618"/>
      <c r="BB7" s="618"/>
      <c r="BC7" s="618"/>
      <c r="BD7" s="618"/>
      <c r="BE7" s="618"/>
      <c r="BF7" s="619"/>
      <c r="BG7" s="620">
        <v>3583494</v>
      </c>
      <c r="BH7" s="621"/>
      <c r="BI7" s="621"/>
      <c r="BJ7" s="621"/>
      <c r="BK7" s="621"/>
      <c r="BL7" s="621"/>
      <c r="BM7" s="621"/>
      <c r="BN7" s="622"/>
      <c r="BO7" s="673">
        <v>50</v>
      </c>
      <c r="BP7" s="673"/>
      <c r="BQ7" s="673"/>
      <c r="BR7" s="673"/>
      <c r="BS7" s="674">
        <v>22999</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1928303</v>
      </c>
      <c r="CS7" s="621"/>
      <c r="CT7" s="621"/>
      <c r="CU7" s="621"/>
      <c r="CV7" s="621"/>
      <c r="CW7" s="621"/>
      <c r="CX7" s="621"/>
      <c r="CY7" s="622"/>
      <c r="CZ7" s="673">
        <v>13.7</v>
      </c>
      <c r="DA7" s="673"/>
      <c r="DB7" s="673"/>
      <c r="DC7" s="673"/>
      <c r="DD7" s="626">
        <v>198034</v>
      </c>
      <c r="DE7" s="621"/>
      <c r="DF7" s="621"/>
      <c r="DG7" s="621"/>
      <c r="DH7" s="621"/>
      <c r="DI7" s="621"/>
      <c r="DJ7" s="621"/>
      <c r="DK7" s="621"/>
      <c r="DL7" s="621"/>
      <c r="DM7" s="621"/>
      <c r="DN7" s="621"/>
      <c r="DO7" s="621"/>
      <c r="DP7" s="622"/>
      <c r="DQ7" s="626">
        <v>1561865</v>
      </c>
      <c r="DR7" s="621"/>
      <c r="DS7" s="621"/>
      <c r="DT7" s="621"/>
      <c r="DU7" s="621"/>
      <c r="DV7" s="621"/>
      <c r="DW7" s="621"/>
      <c r="DX7" s="621"/>
      <c r="DY7" s="621"/>
      <c r="DZ7" s="621"/>
      <c r="EA7" s="621"/>
      <c r="EB7" s="621"/>
      <c r="EC7" s="656"/>
    </row>
    <row r="8" spans="2:143" ht="11.25" customHeight="1">
      <c r="B8" s="617" t="s">
        <v>220</v>
      </c>
      <c r="C8" s="618"/>
      <c r="D8" s="618"/>
      <c r="E8" s="618"/>
      <c r="F8" s="618"/>
      <c r="G8" s="618"/>
      <c r="H8" s="618"/>
      <c r="I8" s="618"/>
      <c r="J8" s="618"/>
      <c r="K8" s="618"/>
      <c r="L8" s="618"/>
      <c r="M8" s="618"/>
      <c r="N8" s="618"/>
      <c r="O8" s="618"/>
      <c r="P8" s="618"/>
      <c r="Q8" s="619"/>
      <c r="R8" s="620">
        <v>28478</v>
      </c>
      <c r="S8" s="621"/>
      <c r="T8" s="621"/>
      <c r="U8" s="621"/>
      <c r="V8" s="621"/>
      <c r="W8" s="621"/>
      <c r="X8" s="621"/>
      <c r="Y8" s="622"/>
      <c r="Z8" s="673">
        <v>0.2</v>
      </c>
      <c r="AA8" s="673"/>
      <c r="AB8" s="673"/>
      <c r="AC8" s="673"/>
      <c r="AD8" s="674">
        <v>28478</v>
      </c>
      <c r="AE8" s="674"/>
      <c r="AF8" s="674"/>
      <c r="AG8" s="674"/>
      <c r="AH8" s="674"/>
      <c r="AI8" s="674"/>
      <c r="AJ8" s="674"/>
      <c r="AK8" s="674"/>
      <c r="AL8" s="643">
        <v>0.3</v>
      </c>
      <c r="AM8" s="675"/>
      <c r="AN8" s="675"/>
      <c r="AO8" s="676"/>
      <c r="AP8" s="617" t="s">
        <v>221</v>
      </c>
      <c r="AQ8" s="618"/>
      <c r="AR8" s="618"/>
      <c r="AS8" s="618"/>
      <c r="AT8" s="618"/>
      <c r="AU8" s="618"/>
      <c r="AV8" s="618"/>
      <c r="AW8" s="618"/>
      <c r="AX8" s="618"/>
      <c r="AY8" s="618"/>
      <c r="AZ8" s="618"/>
      <c r="BA8" s="618"/>
      <c r="BB8" s="618"/>
      <c r="BC8" s="618"/>
      <c r="BD8" s="618"/>
      <c r="BE8" s="618"/>
      <c r="BF8" s="619"/>
      <c r="BG8" s="620">
        <v>91996</v>
      </c>
      <c r="BH8" s="621"/>
      <c r="BI8" s="621"/>
      <c r="BJ8" s="621"/>
      <c r="BK8" s="621"/>
      <c r="BL8" s="621"/>
      <c r="BM8" s="621"/>
      <c r="BN8" s="622"/>
      <c r="BO8" s="673">
        <v>1.3</v>
      </c>
      <c r="BP8" s="673"/>
      <c r="BQ8" s="673"/>
      <c r="BR8" s="673"/>
      <c r="BS8" s="626" t="s">
        <v>112</v>
      </c>
      <c r="BT8" s="621"/>
      <c r="BU8" s="621"/>
      <c r="BV8" s="621"/>
      <c r="BW8" s="621"/>
      <c r="BX8" s="621"/>
      <c r="BY8" s="621"/>
      <c r="BZ8" s="621"/>
      <c r="CA8" s="621"/>
      <c r="CB8" s="656"/>
      <c r="CD8" s="657" t="s">
        <v>222</v>
      </c>
      <c r="CE8" s="654"/>
      <c r="CF8" s="654"/>
      <c r="CG8" s="654"/>
      <c r="CH8" s="654"/>
      <c r="CI8" s="654"/>
      <c r="CJ8" s="654"/>
      <c r="CK8" s="654"/>
      <c r="CL8" s="654"/>
      <c r="CM8" s="654"/>
      <c r="CN8" s="654"/>
      <c r="CO8" s="654"/>
      <c r="CP8" s="654"/>
      <c r="CQ8" s="655"/>
      <c r="CR8" s="620">
        <v>5062110</v>
      </c>
      <c r="CS8" s="621"/>
      <c r="CT8" s="621"/>
      <c r="CU8" s="621"/>
      <c r="CV8" s="621"/>
      <c r="CW8" s="621"/>
      <c r="CX8" s="621"/>
      <c r="CY8" s="622"/>
      <c r="CZ8" s="673">
        <v>35.799999999999997</v>
      </c>
      <c r="DA8" s="673"/>
      <c r="DB8" s="673"/>
      <c r="DC8" s="673"/>
      <c r="DD8" s="626">
        <v>60617</v>
      </c>
      <c r="DE8" s="621"/>
      <c r="DF8" s="621"/>
      <c r="DG8" s="621"/>
      <c r="DH8" s="621"/>
      <c r="DI8" s="621"/>
      <c r="DJ8" s="621"/>
      <c r="DK8" s="621"/>
      <c r="DL8" s="621"/>
      <c r="DM8" s="621"/>
      <c r="DN8" s="621"/>
      <c r="DO8" s="621"/>
      <c r="DP8" s="622"/>
      <c r="DQ8" s="626">
        <v>2554232</v>
      </c>
      <c r="DR8" s="621"/>
      <c r="DS8" s="621"/>
      <c r="DT8" s="621"/>
      <c r="DU8" s="621"/>
      <c r="DV8" s="621"/>
      <c r="DW8" s="621"/>
      <c r="DX8" s="621"/>
      <c r="DY8" s="621"/>
      <c r="DZ8" s="621"/>
      <c r="EA8" s="621"/>
      <c r="EB8" s="621"/>
      <c r="EC8" s="656"/>
    </row>
    <row r="9" spans="2:143" ht="11.25" customHeight="1">
      <c r="B9" s="617" t="s">
        <v>223</v>
      </c>
      <c r="C9" s="618"/>
      <c r="D9" s="618"/>
      <c r="E9" s="618"/>
      <c r="F9" s="618"/>
      <c r="G9" s="618"/>
      <c r="H9" s="618"/>
      <c r="I9" s="618"/>
      <c r="J9" s="618"/>
      <c r="K9" s="618"/>
      <c r="L9" s="618"/>
      <c r="M9" s="618"/>
      <c r="N9" s="618"/>
      <c r="O9" s="618"/>
      <c r="P9" s="618"/>
      <c r="Q9" s="619"/>
      <c r="R9" s="620">
        <v>17353</v>
      </c>
      <c r="S9" s="621"/>
      <c r="T9" s="621"/>
      <c r="U9" s="621"/>
      <c r="V9" s="621"/>
      <c r="W9" s="621"/>
      <c r="X9" s="621"/>
      <c r="Y9" s="622"/>
      <c r="Z9" s="673">
        <v>0.1</v>
      </c>
      <c r="AA9" s="673"/>
      <c r="AB9" s="673"/>
      <c r="AC9" s="673"/>
      <c r="AD9" s="674">
        <v>17353</v>
      </c>
      <c r="AE9" s="674"/>
      <c r="AF9" s="674"/>
      <c r="AG9" s="674"/>
      <c r="AH9" s="674"/>
      <c r="AI9" s="674"/>
      <c r="AJ9" s="674"/>
      <c r="AK9" s="674"/>
      <c r="AL9" s="643">
        <v>0.2</v>
      </c>
      <c r="AM9" s="675"/>
      <c r="AN9" s="675"/>
      <c r="AO9" s="676"/>
      <c r="AP9" s="617" t="s">
        <v>224</v>
      </c>
      <c r="AQ9" s="618"/>
      <c r="AR9" s="618"/>
      <c r="AS9" s="618"/>
      <c r="AT9" s="618"/>
      <c r="AU9" s="618"/>
      <c r="AV9" s="618"/>
      <c r="AW9" s="618"/>
      <c r="AX9" s="618"/>
      <c r="AY9" s="618"/>
      <c r="AZ9" s="618"/>
      <c r="BA9" s="618"/>
      <c r="BB9" s="618"/>
      <c r="BC9" s="618"/>
      <c r="BD9" s="618"/>
      <c r="BE9" s="618"/>
      <c r="BF9" s="619"/>
      <c r="BG9" s="620">
        <v>3069374</v>
      </c>
      <c r="BH9" s="621"/>
      <c r="BI9" s="621"/>
      <c r="BJ9" s="621"/>
      <c r="BK9" s="621"/>
      <c r="BL9" s="621"/>
      <c r="BM9" s="621"/>
      <c r="BN9" s="622"/>
      <c r="BO9" s="673">
        <v>42.9</v>
      </c>
      <c r="BP9" s="673"/>
      <c r="BQ9" s="673"/>
      <c r="BR9" s="673"/>
      <c r="BS9" s="626" t="s">
        <v>112</v>
      </c>
      <c r="BT9" s="621"/>
      <c r="BU9" s="621"/>
      <c r="BV9" s="621"/>
      <c r="BW9" s="621"/>
      <c r="BX9" s="621"/>
      <c r="BY9" s="621"/>
      <c r="BZ9" s="621"/>
      <c r="CA9" s="621"/>
      <c r="CB9" s="656"/>
      <c r="CD9" s="657" t="s">
        <v>225</v>
      </c>
      <c r="CE9" s="654"/>
      <c r="CF9" s="654"/>
      <c r="CG9" s="654"/>
      <c r="CH9" s="654"/>
      <c r="CI9" s="654"/>
      <c r="CJ9" s="654"/>
      <c r="CK9" s="654"/>
      <c r="CL9" s="654"/>
      <c r="CM9" s="654"/>
      <c r="CN9" s="654"/>
      <c r="CO9" s="654"/>
      <c r="CP9" s="654"/>
      <c r="CQ9" s="655"/>
      <c r="CR9" s="620">
        <v>998473</v>
      </c>
      <c r="CS9" s="621"/>
      <c r="CT9" s="621"/>
      <c r="CU9" s="621"/>
      <c r="CV9" s="621"/>
      <c r="CW9" s="621"/>
      <c r="CX9" s="621"/>
      <c r="CY9" s="622"/>
      <c r="CZ9" s="673">
        <v>7.1</v>
      </c>
      <c r="DA9" s="673"/>
      <c r="DB9" s="673"/>
      <c r="DC9" s="673"/>
      <c r="DD9" s="626">
        <v>7356</v>
      </c>
      <c r="DE9" s="621"/>
      <c r="DF9" s="621"/>
      <c r="DG9" s="621"/>
      <c r="DH9" s="621"/>
      <c r="DI9" s="621"/>
      <c r="DJ9" s="621"/>
      <c r="DK9" s="621"/>
      <c r="DL9" s="621"/>
      <c r="DM9" s="621"/>
      <c r="DN9" s="621"/>
      <c r="DO9" s="621"/>
      <c r="DP9" s="622"/>
      <c r="DQ9" s="626">
        <v>985596</v>
      </c>
      <c r="DR9" s="621"/>
      <c r="DS9" s="621"/>
      <c r="DT9" s="621"/>
      <c r="DU9" s="621"/>
      <c r="DV9" s="621"/>
      <c r="DW9" s="621"/>
      <c r="DX9" s="621"/>
      <c r="DY9" s="621"/>
      <c r="DZ9" s="621"/>
      <c r="EA9" s="621"/>
      <c r="EB9" s="621"/>
      <c r="EC9" s="656"/>
    </row>
    <row r="10" spans="2:143" ht="11.25" customHeight="1">
      <c r="B10" s="617" t="s">
        <v>226</v>
      </c>
      <c r="C10" s="618"/>
      <c r="D10" s="618"/>
      <c r="E10" s="618"/>
      <c r="F10" s="618"/>
      <c r="G10" s="618"/>
      <c r="H10" s="618"/>
      <c r="I10" s="618"/>
      <c r="J10" s="618"/>
      <c r="K10" s="618"/>
      <c r="L10" s="618"/>
      <c r="M10" s="618"/>
      <c r="N10" s="618"/>
      <c r="O10" s="618"/>
      <c r="P10" s="618"/>
      <c r="Q10" s="619"/>
      <c r="R10" s="620">
        <v>690954</v>
      </c>
      <c r="S10" s="621"/>
      <c r="T10" s="621"/>
      <c r="U10" s="621"/>
      <c r="V10" s="621"/>
      <c r="W10" s="621"/>
      <c r="X10" s="621"/>
      <c r="Y10" s="622"/>
      <c r="Z10" s="673">
        <v>4.7</v>
      </c>
      <c r="AA10" s="673"/>
      <c r="AB10" s="673"/>
      <c r="AC10" s="673"/>
      <c r="AD10" s="674">
        <v>690954</v>
      </c>
      <c r="AE10" s="674"/>
      <c r="AF10" s="674"/>
      <c r="AG10" s="674"/>
      <c r="AH10" s="674"/>
      <c r="AI10" s="674"/>
      <c r="AJ10" s="674"/>
      <c r="AK10" s="674"/>
      <c r="AL10" s="643">
        <v>7.6</v>
      </c>
      <c r="AM10" s="675"/>
      <c r="AN10" s="675"/>
      <c r="AO10" s="676"/>
      <c r="AP10" s="617" t="s">
        <v>227</v>
      </c>
      <c r="AQ10" s="618"/>
      <c r="AR10" s="618"/>
      <c r="AS10" s="618"/>
      <c r="AT10" s="618"/>
      <c r="AU10" s="618"/>
      <c r="AV10" s="618"/>
      <c r="AW10" s="618"/>
      <c r="AX10" s="618"/>
      <c r="AY10" s="618"/>
      <c r="AZ10" s="618"/>
      <c r="BA10" s="618"/>
      <c r="BB10" s="618"/>
      <c r="BC10" s="618"/>
      <c r="BD10" s="618"/>
      <c r="BE10" s="618"/>
      <c r="BF10" s="619"/>
      <c r="BG10" s="620">
        <v>119983</v>
      </c>
      <c r="BH10" s="621"/>
      <c r="BI10" s="621"/>
      <c r="BJ10" s="621"/>
      <c r="BK10" s="621"/>
      <c r="BL10" s="621"/>
      <c r="BM10" s="621"/>
      <c r="BN10" s="622"/>
      <c r="BO10" s="673">
        <v>1.7</v>
      </c>
      <c r="BP10" s="673"/>
      <c r="BQ10" s="673"/>
      <c r="BR10" s="673"/>
      <c r="BS10" s="626" t="s">
        <v>112</v>
      </c>
      <c r="BT10" s="621"/>
      <c r="BU10" s="621"/>
      <c r="BV10" s="621"/>
      <c r="BW10" s="621"/>
      <c r="BX10" s="621"/>
      <c r="BY10" s="621"/>
      <c r="BZ10" s="621"/>
      <c r="CA10" s="621"/>
      <c r="CB10" s="656"/>
      <c r="CD10" s="657" t="s">
        <v>228</v>
      </c>
      <c r="CE10" s="654"/>
      <c r="CF10" s="654"/>
      <c r="CG10" s="654"/>
      <c r="CH10" s="654"/>
      <c r="CI10" s="654"/>
      <c r="CJ10" s="654"/>
      <c r="CK10" s="654"/>
      <c r="CL10" s="654"/>
      <c r="CM10" s="654"/>
      <c r="CN10" s="654"/>
      <c r="CO10" s="654"/>
      <c r="CP10" s="654"/>
      <c r="CQ10" s="655"/>
      <c r="CR10" s="620">
        <v>81590</v>
      </c>
      <c r="CS10" s="621"/>
      <c r="CT10" s="621"/>
      <c r="CU10" s="621"/>
      <c r="CV10" s="621"/>
      <c r="CW10" s="621"/>
      <c r="CX10" s="621"/>
      <c r="CY10" s="622"/>
      <c r="CZ10" s="673">
        <v>0.6</v>
      </c>
      <c r="DA10" s="673"/>
      <c r="DB10" s="673"/>
      <c r="DC10" s="673"/>
      <c r="DD10" s="626" t="s">
        <v>112</v>
      </c>
      <c r="DE10" s="621"/>
      <c r="DF10" s="621"/>
      <c r="DG10" s="621"/>
      <c r="DH10" s="621"/>
      <c r="DI10" s="621"/>
      <c r="DJ10" s="621"/>
      <c r="DK10" s="621"/>
      <c r="DL10" s="621"/>
      <c r="DM10" s="621"/>
      <c r="DN10" s="621"/>
      <c r="DO10" s="621"/>
      <c r="DP10" s="622"/>
      <c r="DQ10" s="626">
        <v>66270</v>
      </c>
      <c r="DR10" s="621"/>
      <c r="DS10" s="621"/>
      <c r="DT10" s="621"/>
      <c r="DU10" s="621"/>
      <c r="DV10" s="621"/>
      <c r="DW10" s="621"/>
      <c r="DX10" s="621"/>
      <c r="DY10" s="621"/>
      <c r="DZ10" s="621"/>
      <c r="EA10" s="621"/>
      <c r="EB10" s="621"/>
      <c r="EC10" s="656"/>
    </row>
    <row r="11" spans="2:143" ht="11.25" customHeight="1">
      <c r="B11" s="617" t="s">
        <v>229</v>
      </c>
      <c r="C11" s="618"/>
      <c r="D11" s="618"/>
      <c r="E11" s="618"/>
      <c r="F11" s="618"/>
      <c r="G11" s="618"/>
      <c r="H11" s="618"/>
      <c r="I11" s="618"/>
      <c r="J11" s="618"/>
      <c r="K11" s="618"/>
      <c r="L11" s="618"/>
      <c r="M11" s="618"/>
      <c r="N11" s="618"/>
      <c r="O11" s="618"/>
      <c r="P11" s="618"/>
      <c r="Q11" s="619"/>
      <c r="R11" s="620" t="s">
        <v>112</v>
      </c>
      <c r="S11" s="621"/>
      <c r="T11" s="621"/>
      <c r="U11" s="621"/>
      <c r="V11" s="621"/>
      <c r="W11" s="621"/>
      <c r="X11" s="621"/>
      <c r="Y11" s="622"/>
      <c r="Z11" s="673" t="s">
        <v>112</v>
      </c>
      <c r="AA11" s="673"/>
      <c r="AB11" s="673"/>
      <c r="AC11" s="673"/>
      <c r="AD11" s="674" t="s">
        <v>112</v>
      </c>
      <c r="AE11" s="674"/>
      <c r="AF11" s="674"/>
      <c r="AG11" s="674"/>
      <c r="AH11" s="674"/>
      <c r="AI11" s="674"/>
      <c r="AJ11" s="674"/>
      <c r="AK11" s="674"/>
      <c r="AL11" s="643" t="s">
        <v>112</v>
      </c>
      <c r="AM11" s="675"/>
      <c r="AN11" s="675"/>
      <c r="AO11" s="676"/>
      <c r="AP11" s="617" t="s">
        <v>230</v>
      </c>
      <c r="AQ11" s="618"/>
      <c r="AR11" s="618"/>
      <c r="AS11" s="618"/>
      <c r="AT11" s="618"/>
      <c r="AU11" s="618"/>
      <c r="AV11" s="618"/>
      <c r="AW11" s="618"/>
      <c r="AX11" s="618"/>
      <c r="AY11" s="618"/>
      <c r="AZ11" s="618"/>
      <c r="BA11" s="618"/>
      <c r="BB11" s="618"/>
      <c r="BC11" s="618"/>
      <c r="BD11" s="618"/>
      <c r="BE11" s="618"/>
      <c r="BF11" s="619"/>
      <c r="BG11" s="620">
        <v>302141</v>
      </c>
      <c r="BH11" s="621"/>
      <c r="BI11" s="621"/>
      <c r="BJ11" s="621"/>
      <c r="BK11" s="621"/>
      <c r="BL11" s="621"/>
      <c r="BM11" s="621"/>
      <c r="BN11" s="622"/>
      <c r="BO11" s="673">
        <v>4.2</v>
      </c>
      <c r="BP11" s="673"/>
      <c r="BQ11" s="673"/>
      <c r="BR11" s="673"/>
      <c r="BS11" s="626">
        <v>22999</v>
      </c>
      <c r="BT11" s="621"/>
      <c r="BU11" s="621"/>
      <c r="BV11" s="621"/>
      <c r="BW11" s="621"/>
      <c r="BX11" s="621"/>
      <c r="BY11" s="621"/>
      <c r="BZ11" s="621"/>
      <c r="CA11" s="621"/>
      <c r="CB11" s="656"/>
      <c r="CD11" s="657" t="s">
        <v>231</v>
      </c>
      <c r="CE11" s="654"/>
      <c r="CF11" s="654"/>
      <c r="CG11" s="654"/>
      <c r="CH11" s="654"/>
      <c r="CI11" s="654"/>
      <c r="CJ11" s="654"/>
      <c r="CK11" s="654"/>
      <c r="CL11" s="654"/>
      <c r="CM11" s="654"/>
      <c r="CN11" s="654"/>
      <c r="CO11" s="654"/>
      <c r="CP11" s="654"/>
      <c r="CQ11" s="655"/>
      <c r="CR11" s="620">
        <v>209704</v>
      </c>
      <c r="CS11" s="621"/>
      <c r="CT11" s="621"/>
      <c r="CU11" s="621"/>
      <c r="CV11" s="621"/>
      <c r="CW11" s="621"/>
      <c r="CX11" s="621"/>
      <c r="CY11" s="622"/>
      <c r="CZ11" s="673">
        <v>1.5</v>
      </c>
      <c r="DA11" s="673"/>
      <c r="DB11" s="673"/>
      <c r="DC11" s="673"/>
      <c r="DD11" s="626">
        <v>20597</v>
      </c>
      <c r="DE11" s="621"/>
      <c r="DF11" s="621"/>
      <c r="DG11" s="621"/>
      <c r="DH11" s="621"/>
      <c r="DI11" s="621"/>
      <c r="DJ11" s="621"/>
      <c r="DK11" s="621"/>
      <c r="DL11" s="621"/>
      <c r="DM11" s="621"/>
      <c r="DN11" s="621"/>
      <c r="DO11" s="621"/>
      <c r="DP11" s="622"/>
      <c r="DQ11" s="626">
        <v>189849</v>
      </c>
      <c r="DR11" s="621"/>
      <c r="DS11" s="621"/>
      <c r="DT11" s="621"/>
      <c r="DU11" s="621"/>
      <c r="DV11" s="621"/>
      <c r="DW11" s="621"/>
      <c r="DX11" s="621"/>
      <c r="DY11" s="621"/>
      <c r="DZ11" s="621"/>
      <c r="EA11" s="621"/>
      <c r="EB11" s="621"/>
      <c r="EC11" s="656"/>
    </row>
    <row r="12" spans="2:143" ht="11.25" customHeight="1">
      <c r="B12" s="617" t="s">
        <v>232</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233</v>
      </c>
      <c r="AQ12" s="618"/>
      <c r="AR12" s="618"/>
      <c r="AS12" s="618"/>
      <c r="AT12" s="618"/>
      <c r="AU12" s="618"/>
      <c r="AV12" s="618"/>
      <c r="AW12" s="618"/>
      <c r="AX12" s="618"/>
      <c r="AY12" s="618"/>
      <c r="AZ12" s="618"/>
      <c r="BA12" s="618"/>
      <c r="BB12" s="618"/>
      <c r="BC12" s="618"/>
      <c r="BD12" s="618"/>
      <c r="BE12" s="618"/>
      <c r="BF12" s="619"/>
      <c r="BG12" s="620">
        <v>3057430</v>
      </c>
      <c r="BH12" s="621"/>
      <c r="BI12" s="621"/>
      <c r="BJ12" s="621"/>
      <c r="BK12" s="621"/>
      <c r="BL12" s="621"/>
      <c r="BM12" s="621"/>
      <c r="BN12" s="622"/>
      <c r="BO12" s="673">
        <v>42.7</v>
      </c>
      <c r="BP12" s="673"/>
      <c r="BQ12" s="673"/>
      <c r="BR12" s="673"/>
      <c r="BS12" s="626" t="s">
        <v>112</v>
      </c>
      <c r="BT12" s="621"/>
      <c r="BU12" s="621"/>
      <c r="BV12" s="621"/>
      <c r="BW12" s="621"/>
      <c r="BX12" s="621"/>
      <c r="BY12" s="621"/>
      <c r="BZ12" s="621"/>
      <c r="CA12" s="621"/>
      <c r="CB12" s="656"/>
      <c r="CD12" s="657" t="s">
        <v>234</v>
      </c>
      <c r="CE12" s="654"/>
      <c r="CF12" s="654"/>
      <c r="CG12" s="654"/>
      <c r="CH12" s="654"/>
      <c r="CI12" s="654"/>
      <c r="CJ12" s="654"/>
      <c r="CK12" s="654"/>
      <c r="CL12" s="654"/>
      <c r="CM12" s="654"/>
      <c r="CN12" s="654"/>
      <c r="CO12" s="654"/>
      <c r="CP12" s="654"/>
      <c r="CQ12" s="655"/>
      <c r="CR12" s="620">
        <v>192816</v>
      </c>
      <c r="CS12" s="621"/>
      <c r="CT12" s="621"/>
      <c r="CU12" s="621"/>
      <c r="CV12" s="621"/>
      <c r="CW12" s="621"/>
      <c r="CX12" s="621"/>
      <c r="CY12" s="622"/>
      <c r="CZ12" s="673">
        <v>1.4</v>
      </c>
      <c r="DA12" s="673"/>
      <c r="DB12" s="673"/>
      <c r="DC12" s="673"/>
      <c r="DD12" s="626" t="s">
        <v>112</v>
      </c>
      <c r="DE12" s="621"/>
      <c r="DF12" s="621"/>
      <c r="DG12" s="621"/>
      <c r="DH12" s="621"/>
      <c r="DI12" s="621"/>
      <c r="DJ12" s="621"/>
      <c r="DK12" s="621"/>
      <c r="DL12" s="621"/>
      <c r="DM12" s="621"/>
      <c r="DN12" s="621"/>
      <c r="DO12" s="621"/>
      <c r="DP12" s="622"/>
      <c r="DQ12" s="626">
        <v>185828</v>
      </c>
      <c r="DR12" s="621"/>
      <c r="DS12" s="621"/>
      <c r="DT12" s="621"/>
      <c r="DU12" s="621"/>
      <c r="DV12" s="621"/>
      <c r="DW12" s="621"/>
      <c r="DX12" s="621"/>
      <c r="DY12" s="621"/>
      <c r="DZ12" s="621"/>
      <c r="EA12" s="621"/>
      <c r="EB12" s="621"/>
      <c r="EC12" s="656"/>
    </row>
    <row r="13" spans="2:143" ht="11.25" customHeight="1">
      <c r="B13" s="617" t="s">
        <v>235</v>
      </c>
      <c r="C13" s="618"/>
      <c r="D13" s="618"/>
      <c r="E13" s="618"/>
      <c r="F13" s="618"/>
      <c r="G13" s="618"/>
      <c r="H13" s="618"/>
      <c r="I13" s="618"/>
      <c r="J13" s="618"/>
      <c r="K13" s="618"/>
      <c r="L13" s="618"/>
      <c r="M13" s="618"/>
      <c r="N13" s="618"/>
      <c r="O13" s="618"/>
      <c r="P13" s="618"/>
      <c r="Q13" s="619"/>
      <c r="R13" s="620">
        <v>43205</v>
      </c>
      <c r="S13" s="621"/>
      <c r="T13" s="621"/>
      <c r="U13" s="621"/>
      <c r="V13" s="621"/>
      <c r="W13" s="621"/>
      <c r="X13" s="621"/>
      <c r="Y13" s="622"/>
      <c r="Z13" s="673">
        <v>0.3</v>
      </c>
      <c r="AA13" s="673"/>
      <c r="AB13" s="673"/>
      <c r="AC13" s="673"/>
      <c r="AD13" s="674">
        <v>43205</v>
      </c>
      <c r="AE13" s="674"/>
      <c r="AF13" s="674"/>
      <c r="AG13" s="674"/>
      <c r="AH13" s="674"/>
      <c r="AI13" s="674"/>
      <c r="AJ13" s="674"/>
      <c r="AK13" s="674"/>
      <c r="AL13" s="643">
        <v>0.5</v>
      </c>
      <c r="AM13" s="675"/>
      <c r="AN13" s="675"/>
      <c r="AO13" s="676"/>
      <c r="AP13" s="617" t="s">
        <v>236</v>
      </c>
      <c r="AQ13" s="618"/>
      <c r="AR13" s="618"/>
      <c r="AS13" s="618"/>
      <c r="AT13" s="618"/>
      <c r="AU13" s="618"/>
      <c r="AV13" s="618"/>
      <c r="AW13" s="618"/>
      <c r="AX13" s="618"/>
      <c r="AY13" s="618"/>
      <c r="AZ13" s="618"/>
      <c r="BA13" s="618"/>
      <c r="BB13" s="618"/>
      <c r="BC13" s="618"/>
      <c r="BD13" s="618"/>
      <c r="BE13" s="618"/>
      <c r="BF13" s="619"/>
      <c r="BG13" s="620">
        <v>3053708</v>
      </c>
      <c r="BH13" s="621"/>
      <c r="BI13" s="621"/>
      <c r="BJ13" s="621"/>
      <c r="BK13" s="621"/>
      <c r="BL13" s="621"/>
      <c r="BM13" s="621"/>
      <c r="BN13" s="622"/>
      <c r="BO13" s="673">
        <v>42.6</v>
      </c>
      <c r="BP13" s="673"/>
      <c r="BQ13" s="673"/>
      <c r="BR13" s="673"/>
      <c r="BS13" s="626" t="s">
        <v>112</v>
      </c>
      <c r="BT13" s="621"/>
      <c r="BU13" s="621"/>
      <c r="BV13" s="621"/>
      <c r="BW13" s="621"/>
      <c r="BX13" s="621"/>
      <c r="BY13" s="621"/>
      <c r="BZ13" s="621"/>
      <c r="CA13" s="621"/>
      <c r="CB13" s="656"/>
      <c r="CD13" s="657" t="s">
        <v>237</v>
      </c>
      <c r="CE13" s="654"/>
      <c r="CF13" s="654"/>
      <c r="CG13" s="654"/>
      <c r="CH13" s="654"/>
      <c r="CI13" s="654"/>
      <c r="CJ13" s="654"/>
      <c r="CK13" s="654"/>
      <c r="CL13" s="654"/>
      <c r="CM13" s="654"/>
      <c r="CN13" s="654"/>
      <c r="CO13" s="654"/>
      <c r="CP13" s="654"/>
      <c r="CQ13" s="655"/>
      <c r="CR13" s="620">
        <v>1791440</v>
      </c>
      <c r="CS13" s="621"/>
      <c r="CT13" s="621"/>
      <c r="CU13" s="621"/>
      <c r="CV13" s="621"/>
      <c r="CW13" s="621"/>
      <c r="CX13" s="621"/>
      <c r="CY13" s="622"/>
      <c r="CZ13" s="673">
        <v>12.7</v>
      </c>
      <c r="DA13" s="673"/>
      <c r="DB13" s="673"/>
      <c r="DC13" s="673"/>
      <c r="DD13" s="626">
        <v>859129</v>
      </c>
      <c r="DE13" s="621"/>
      <c r="DF13" s="621"/>
      <c r="DG13" s="621"/>
      <c r="DH13" s="621"/>
      <c r="DI13" s="621"/>
      <c r="DJ13" s="621"/>
      <c r="DK13" s="621"/>
      <c r="DL13" s="621"/>
      <c r="DM13" s="621"/>
      <c r="DN13" s="621"/>
      <c r="DO13" s="621"/>
      <c r="DP13" s="622"/>
      <c r="DQ13" s="626">
        <v>1404895</v>
      </c>
      <c r="DR13" s="621"/>
      <c r="DS13" s="621"/>
      <c r="DT13" s="621"/>
      <c r="DU13" s="621"/>
      <c r="DV13" s="621"/>
      <c r="DW13" s="621"/>
      <c r="DX13" s="621"/>
      <c r="DY13" s="621"/>
      <c r="DZ13" s="621"/>
      <c r="EA13" s="621"/>
      <c r="EB13" s="621"/>
      <c r="EC13" s="656"/>
    </row>
    <row r="14" spans="2:143" ht="11.25" customHeight="1">
      <c r="B14" s="617" t="s">
        <v>238</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239</v>
      </c>
      <c r="AQ14" s="618"/>
      <c r="AR14" s="618"/>
      <c r="AS14" s="618"/>
      <c r="AT14" s="618"/>
      <c r="AU14" s="618"/>
      <c r="AV14" s="618"/>
      <c r="AW14" s="618"/>
      <c r="AX14" s="618"/>
      <c r="AY14" s="618"/>
      <c r="AZ14" s="618"/>
      <c r="BA14" s="618"/>
      <c r="BB14" s="618"/>
      <c r="BC14" s="618"/>
      <c r="BD14" s="618"/>
      <c r="BE14" s="618"/>
      <c r="BF14" s="619"/>
      <c r="BG14" s="620">
        <v>79853</v>
      </c>
      <c r="BH14" s="621"/>
      <c r="BI14" s="621"/>
      <c r="BJ14" s="621"/>
      <c r="BK14" s="621"/>
      <c r="BL14" s="621"/>
      <c r="BM14" s="621"/>
      <c r="BN14" s="622"/>
      <c r="BO14" s="673">
        <v>1.1000000000000001</v>
      </c>
      <c r="BP14" s="673"/>
      <c r="BQ14" s="673"/>
      <c r="BR14" s="673"/>
      <c r="BS14" s="626" t="s">
        <v>112</v>
      </c>
      <c r="BT14" s="621"/>
      <c r="BU14" s="621"/>
      <c r="BV14" s="621"/>
      <c r="BW14" s="621"/>
      <c r="BX14" s="621"/>
      <c r="BY14" s="621"/>
      <c r="BZ14" s="621"/>
      <c r="CA14" s="621"/>
      <c r="CB14" s="656"/>
      <c r="CD14" s="657" t="s">
        <v>240</v>
      </c>
      <c r="CE14" s="654"/>
      <c r="CF14" s="654"/>
      <c r="CG14" s="654"/>
      <c r="CH14" s="654"/>
      <c r="CI14" s="654"/>
      <c r="CJ14" s="654"/>
      <c r="CK14" s="654"/>
      <c r="CL14" s="654"/>
      <c r="CM14" s="654"/>
      <c r="CN14" s="654"/>
      <c r="CO14" s="654"/>
      <c r="CP14" s="654"/>
      <c r="CQ14" s="655"/>
      <c r="CR14" s="620">
        <v>690336</v>
      </c>
      <c r="CS14" s="621"/>
      <c r="CT14" s="621"/>
      <c r="CU14" s="621"/>
      <c r="CV14" s="621"/>
      <c r="CW14" s="621"/>
      <c r="CX14" s="621"/>
      <c r="CY14" s="622"/>
      <c r="CZ14" s="673">
        <v>4.9000000000000004</v>
      </c>
      <c r="DA14" s="673"/>
      <c r="DB14" s="673"/>
      <c r="DC14" s="673"/>
      <c r="DD14" s="626">
        <v>2095</v>
      </c>
      <c r="DE14" s="621"/>
      <c r="DF14" s="621"/>
      <c r="DG14" s="621"/>
      <c r="DH14" s="621"/>
      <c r="DI14" s="621"/>
      <c r="DJ14" s="621"/>
      <c r="DK14" s="621"/>
      <c r="DL14" s="621"/>
      <c r="DM14" s="621"/>
      <c r="DN14" s="621"/>
      <c r="DO14" s="621"/>
      <c r="DP14" s="622"/>
      <c r="DQ14" s="626">
        <v>687731</v>
      </c>
      <c r="DR14" s="621"/>
      <c r="DS14" s="621"/>
      <c r="DT14" s="621"/>
      <c r="DU14" s="621"/>
      <c r="DV14" s="621"/>
      <c r="DW14" s="621"/>
      <c r="DX14" s="621"/>
      <c r="DY14" s="621"/>
      <c r="DZ14" s="621"/>
      <c r="EA14" s="621"/>
      <c r="EB14" s="621"/>
      <c r="EC14" s="656"/>
    </row>
    <row r="15" spans="2:143" ht="11.25" customHeight="1">
      <c r="B15" s="617" t="s">
        <v>241</v>
      </c>
      <c r="C15" s="618"/>
      <c r="D15" s="618"/>
      <c r="E15" s="618"/>
      <c r="F15" s="618"/>
      <c r="G15" s="618"/>
      <c r="H15" s="618"/>
      <c r="I15" s="618"/>
      <c r="J15" s="618"/>
      <c r="K15" s="618"/>
      <c r="L15" s="618"/>
      <c r="M15" s="618"/>
      <c r="N15" s="618"/>
      <c r="O15" s="618"/>
      <c r="P15" s="618"/>
      <c r="Q15" s="619"/>
      <c r="R15" s="620">
        <v>42204</v>
      </c>
      <c r="S15" s="621"/>
      <c r="T15" s="621"/>
      <c r="U15" s="621"/>
      <c r="V15" s="621"/>
      <c r="W15" s="621"/>
      <c r="X15" s="621"/>
      <c r="Y15" s="622"/>
      <c r="Z15" s="673">
        <v>0.3</v>
      </c>
      <c r="AA15" s="673"/>
      <c r="AB15" s="673"/>
      <c r="AC15" s="673"/>
      <c r="AD15" s="674">
        <v>42204</v>
      </c>
      <c r="AE15" s="674"/>
      <c r="AF15" s="674"/>
      <c r="AG15" s="674"/>
      <c r="AH15" s="674"/>
      <c r="AI15" s="674"/>
      <c r="AJ15" s="674"/>
      <c r="AK15" s="674"/>
      <c r="AL15" s="643">
        <v>0.5</v>
      </c>
      <c r="AM15" s="675"/>
      <c r="AN15" s="675"/>
      <c r="AO15" s="676"/>
      <c r="AP15" s="617" t="s">
        <v>242</v>
      </c>
      <c r="AQ15" s="618"/>
      <c r="AR15" s="618"/>
      <c r="AS15" s="618"/>
      <c r="AT15" s="618"/>
      <c r="AU15" s="618"/>
      <c r="AV15" s="618"/>
      <c r="AW15" s="618"/>
      <c r="AX15" s="618"/>
      <c r="AY15" s="618"/>
      <c r="AZ15" s="618"/>
      <c r="BA15" s="618"/>
      <c r="BB15" s="618"/>
      <c r="BC15" s="618"/>
      <c r="BD15" s="618"/>
      <c r="BE15" s="618"/>
      <c r="BF15" s="619"/>
      <c r="BG15" s="620">
        <v>277453</v>
      </c>
      <c r="BH15" s="621"/>
      <c r="BI15" s="621"/>
      <c r="BJ15" s="621"/>
      <c r="BK15" s="621"/>
      <c r="BL15" s="621"/>
      <c r="BM15" s="621"/>
      <c r="BN15" s="622"/>
      <c r="BO15" s="673">
        <v>3.9</v>
      </c>
      <c r="BP15" s="673"/>
      <c r="BQ15" s="673"/>
      <c r="BR15" s="673"/>
      <c r="BS15" s="626" t="s">
        <v>112</v>
      </c>
      <c r="BT15" s="621"/>
      <c r="BU15" s="621"/>
      <c r="BV15" s="621"/>
      <c r="BW15" s="621"/>
      <c r="BX15" s="621"/>
      <c r="BY15" s="621"/>
      <c r="BZ15" s="621"/>
      <c r="CA15" s="621"/>
      <c r="CB15" s="656"/>
      <c r="CD15" s="657" t="s">
        <v>243</v>
      </c>
      <c r="CE15" s="654"/>
      <c r="CF15" s="654"/>
      <c r="CG15" s="654"/>
      <c r="CH15" s="654"/>
      <c r="CI15" s="654"/>
      <c r="CJ15" s="654"/>
      <c r="CK15" s="654"/>
      <c r="CL15" s="654"/>
      <c r="CM15" s="654"/>
      <c r="CN15" s="654"/>
      <c r="CO15" s="654"/>
      <c r="CP15" s="654"/>
      <c r="CQ15" s="655"/>
      <c r="CR15" s="620">
        <v>1672757</v>
      </c>
      <c r="CS15" s="621"/>
      <c r="CT15" s="621"/>
      <c r="CU15" s="621"/>
      <c r="CV15" s="621"/>
      <c r="CW15" s="621"/>
      <c r="CX15" s="621"/>
      <c r="CY15" s="622"/>
      <c r="CZ15" s="673">
        <v>11.8</v>
      </c>
      <c r="DA15" s="673"/>
      <c r="DB15" s="673"/>
      <c r="DC15" s="673"/>
      <c r="DD15" s="626">
        <v>608173</v>
      </c>
      <c r="DE15" s="621"/>
      <c r="DF15" s="621"/>
      <c r="DG15" s="621"/>
      <c r="DH15" s="621"/>
      <c r="DI15" s="621"/>
      <c r="DJ15" s="621"/>
      <c r="DK15" s="621"/>
      <c r="DL15" s="621"/>
      <c r="DM15" s="621"/>
      <c r="DN15" s="621"/>
      <c r="DO15" s="621"/>
      <c r="DP15" s="622"/>
      <c r="DQ15" s="626">
        <v>1197633</v>
      </c>
      <c r="DR15" s="621"/>
      <c r="DS15" s="621"/>
      <c r="DT15" s="621"/>
      <c r="DU15" s="621"/>
      <c r="DV15" s="621"/>
      <c r="DW15" s="621"/>
      <c r="DX15" s="621"/>
      <c r="DY15" s="621"/>
      <c r="DZ15" s="621"/>
      <c r="EA15" s="621"/>
      <c r="EB15" s="621"/>
      <c r="EC15" s="656"/>
    </row>
    <row r="16" spans="2:143" ht="11.25" customHeight="1">
      <c r="B16" s="617" t="s">
        <v>244</v>
      </c>
      <c r="C16" s="618"/>
      <c r="D16" s="618"/>
      <c r="E16" s="618"/>
      <c r="F16" s="618"/>
      <c r="G16" s="618"/>
      <c r="H16" s="618"/>
      <c r="I16" s="618"/>
      <c r="J16" s="618"/>
      <c r="K16" s="618"/>
      <c r="L16" s="618"/>
      <c r="M16" s="618"/>
      <c r="N16" s="618"/>
      <c r="O16" s="618"/>
      <c r="P16" s="618"/>
      <c r="Q16" s="619"/>
      <c r="R16" s="620">
        <v>1273692</v>
      </c>
      <c r="S16" s="621"/>
      <c r="T16" s="621"/>
      <c r="U16" s="621"/>
      <c r="V16" s="621"/>
      <c r="W16" s="621"/>
      <c r="X16" s="621"/>
      <c r="Y16" s="622"/>
      <c r="Z16" s="673">
        <v>8.6</v>
      </c>
      <c r="AA16" s="673"/>
      <c r="AB16" s="673"/>
      <c r="AC16" s="673"/>
      <c r="AD16" s="674">
        <v>1128294</v>
      </c>
      <c r="AE16" s="674"/>
      <c r="AF16" s="674"/>
      <c r="AG16" s="674"/>
      <c r="AH16" s="674"/>
      <c r="AI16" s="674"/>
      <c r="AJ16" s="674"/>
      <c r="AK16" s="674"/>
      <c r="AL16" s="643">
        <v>12.4</v>
      </c>
      <c r="AM16" s="675"/>
      <c r="AN16" s="675"/>
      <c r="AO16" s="676"/>
      <c r="AP16" s="617" t="s">
        <v>245</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246</v>
      </c>
      <c r="CE16" s="654"/>
      <c r="CF16" s="654"/>
      <c r="CG16" s="654"/>
      <c r="CH16" s="654"/>
      <c r="CI16" s="654"/>
      <c r="CJ16" s="654"/>
      <c r="CK16" s="654"/>
      <c r="CL16" s="654"/>
      <c r="CM16" s="654"/>
      <c r="CN16" s="654"/>
      <c r="CO16" s="654"/>
      <c r="CP16" s="654"/>
      <c r="CQ16" s="655"/>
      <c r="CR16" s="620" t="s">
        <v>112</v>
      </c>
      <c r="CS16" s="621"/>
      <c r="CT16" s="621"/>
      <c r="CU16" s="621"/>
      <c r="CV16" s="621"/>
      <c r="CW16" s="621"/>
      <c r="CX16" s="621"/>
      <c r="CY16" s="622"/>
      <c r="CZ16" s="673" t="s">
        <v>112</v>
      </c>
      <c r="DA16" s="673"/>
      <c r="DB16" s="673"/>
      <c r="DC16" s="673"/>
      <c r="DD16" s="626" t="s">
        <v>112</v>
      </c>
      <c r="DE16" s="621"/>
      <c r="DF16" s="621"/>
      <c r="DG16" s="621"/>
      <c r="DH16" s="621"/>
      <c r="DI16" s="621"/>
      <c r="DJ16" s="621"/>
      <c r="DK16" s="621"/>
      <c r="DL16" s="621"/>
      <c r="DM16" s="621"/>
      <c r="DN16" s="621"/>
      <c r="DO16" s="621"/>
      <c r="DP16" s="622"/>
      <c r="DQ16" s="626" t="s">
        <v>112</v>
      </c>
      <c r="DR16" s="621"/>
      <c r="DS16" s="621"/>
      <c r="DT16" s="621"/>
      <c r="DU16" s="621"/>
      <c r="DV16" s="621"/>
      <c r="DW16" s="621"/>
      <c r="DX16" s="621"/>
      <c r="DY16" s="621"/>
      <c r="DZ16" s="621"/>
      <c r="EA16" s="621"/>
      <c r="EB16" s="621"/>
      <c r="EC16" s="656"/>
    </row>
    <row r="17" spans="2:133" ht="11.25" customHeight="1">
      <c r="B17" s="617" t="s">
        <v>247</v>
      </c>
      <c r="C17" s="618"/>
      <c r="D17" s="618"/>
      <c r="E17" s="618"/>
      <c r="F17" s="618"/>
      <c r="G17" s="618"/>
      <c r="H17" s="618"/>
      <c r="I17" s="618"/>
      <c r="J17" s="618"/>
      <c r="K17" s="618"/>
      <c r="L17" s="618"/>
      <c r="M17" s="618"/>
      <c r="N17" s="618"/>
      <c r="O17" s="618"/>
      <c r="P17" s="618"/>
      <c r="Q17" s="619"/>
      <c r="R17" s="620">
        <v>1128294</v>
      </c>
      <c r="S17" s="621"/>
      <c r="T17" s="621"/>
      <c r="U17" s="621"/>
      <c r="V17" s="621"/>
      <c r="W17" s="621"/>
      <c r="X17" s="621"/>
      <c r="Y17" s="622"/>
      <c r="Z17" s="673">
        <v>7.6</v>
      </c>
      <c r="AA17" s="673"/>
      <c r="AB17" s="673"/>
      <c r="AC17" s="673"/>
      <c r="AD17" s="674">
        <v>1128294</v>
      </c>
      <c r="AE17" s="674"/>
      <c r="AF17" s="674"/>
      <c r="AG17" s="674"/>
      <c r="AH17" s="674"/>
      <c r="AI17" s="674"/>
      <c r="AJ17" s="674"/>
      <c r="AK17" s="674"/>
      <c r="AL17" s="643">
        <v>12.4</v>
      </c>
      <c r="AM17" s="675"/>
      <c r="AN17" s="675"/>
      <c r="AO17" s="676"/>
      <c r="AP17" s="617" t="s">
        <v>248</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249</v>
      </c>
      <c r="CE17" s="654"/>
      <c r="CF17" s="654"/>
      <c r="CG17" s="654"/>
      <c r="CH17" s="654"/>
      <c r="CI17" s="654"/>
      <c r="CJ17" s="654"/>
      <c r="CK17" s="654"/>
      <c r="CL17" s="654"/>
      <c r="CM17" s="654"/>
      <c r="CN17" s="654"/>
      <c r="CO17" s="654"/>
      <c r="CP17" s="654"/>
      <c r="CQ17" s="655"/>
      <c r="CR17" s="620">
        <v>1343138</v>
      </c>
      <c r="CS17" s="621"/>
      <c r="CT17" s="621"/>
      <c r="CU17" s="621"/>
      <c r="CV17" s="621"/>
      <c r="CW17" s="621"/>
      <c r="CX17" s="621"/>
      <c r="CY17" s="622"/>
      <c r="CZ17" s="673">
        <v>9.5</v>
      </c>
      <c r="DA17" s="673"/>
      <c r="DB17" s="673"/>
      <c r="DC17" s="673"/>
      <c r="DD17" s="626" t="s">
        <v>112</v>
      </c>
      <c r="DE17" s="621"/>
      <c r="DF17" s="621"/>
      <c r="DG17" s="621"/>
      <c r="DH17" s="621"/>
      <c r="DI17" s="621"/>
      <c r="DJ17" s="621"/>
      <c r="DK17" s="621"/>
      <c r="DL17" s="621"/>
      <c r="DM17" s="621"/>
      <c r="DN17" s="621"/>
      <c r="DO17" s="621"/>
      <c r="DP17" s="622"/>
      <c r="DQ17" s="626">
        <v>1343138</v>
      </c>
      <c r="DR17" s="621"/>
      <c r="DS17" s="621"/>
      <c r="DT17" s="621"/>
      <c r="DU17" s="621"/>
      <c r="DV17" s="621"/>
      <c r="DW17" s="621"/>
      <c r="DX17" s="621"/>
      <c r="DY17" s="621"/>
      <c r="DZ17" s="621"/>
      <c r="EA17" s="621"/>
      <c r="EB17" s="621"/>
      <c r="EC17" s="656"/>
    </row>
    <row r="18" spans="2:133" ht="11.25" customHeight="1">
      <c r="B18" s="617" t="s">
        <v>250</v>
      </c>
      <c r="C18" s="618"/>
      <c r="D18" s="618"/>
      <c r="E18" s="618"/>
      <c r="F18" s="618"/>
      <c r="G18" s="618"/>
      <c r="H18" s="618"/>
      <c r="I18" s="618"/>
      <c r="J18" s="618"/>
      <c r="K18" s="618"/>
      <c r="L18" s="618"/>
      <c r="M18" s="618"/>
      <c r="N18" s="618"/>
      <c r="O18" s="618"/>
      <c r="P18" s="618"/>
      <c r="Q18" s="619"/>
      <c r="R18" s="620">
        <v>145398</v>
      </c>
      <c r="S18" s="621"/>
      <c r="T18" s="621"/>
      <c r="U18" s="621"/>
      <c r="V18" s="621"/>
      <c r="W18" s="621"/>
      <c r="X18" s="621"/>
      <c r="Y18" s="622"/>
      <c r="Z18" s="673">
        <v>1</v>
      </c>
      <c r="AA18" s="673"/>
      <c r="AB18" s="673"/>
      <c r="AC18" s="673"/>
      <c r="AD18" s="674" t="s">
        <v>112</v>
      </c>
      <c r="AE18" s="674"/>
      <c r="AF18" s="674"/>
      <c r="AG18" s="674"/>
      <c r="AH18" s="674"/>
      <c r="AI18" s="674"/>
      <c r="AJ18" s="674"/>
      <c r="AK18" s="674"/>
      <c r="AL18" s="643" t="s">
        <v>112</v>
      </c>
      <c r="AM18" s="675"/>
      <c r="AN18" s="675"/>
      <c r="AO18" s="676"/>
      <c r="AP18" s="617" t="s">
        <v>251</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252</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c r="B19" s="617" t="s">
        <v>253</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254</v>
      </c>
      <c r="AQ19" s="618"/>
      <c r="AR19" s="618"/>
      <c r="AS19" s="618"/>
      <c r="AT19" s="618"/>
      <c r="AU19" s="618"/>
      <c r="AV19" s="618"/>
      <c r="AW19" s="618"/>
      <c r="AX19" s="618"/>
      <c r="AY19" s="618"/>
      <c r="AZ19" s="618"/>
      <c r="BA19" s="618"/>
      <c r="BB19" s="618"/>
      <c r="BC19" s="618"/>
      <c r="BD19" s="618"/>
      <c r="BE19" s="618"/>
      <c r="BF19" s="619"/>
      <c r="BG19" s="620">
        <v>164337</v>
      </c>
      <c r="BH19" s="621"/>
      <c r="BI19" s="621"/>
      <c r="BJ19" s="621"/>
      <c r="BK19" s="621"/>
      <c r="BL19" s="621"/>
      <c r="BM19" s="621"/>
      <c r="BN19" s="622"/>
      <c r="BO19" s="673">
        <v>2.2999999999999998</v>
      </c>
      <c r="BP19" s="673"/>
      <c r="BQ19" s="673"/>
      <c r="BR19" s="673"/>
      <c r="BS19" s="626" t="s">
        <v>112</v>
      </c>
      <c r="BT19" s="621"/>
      <c r="BU19" s="621"/>
      <c r="BV19" s="621"/>
      <c r="BW19" s="621"/>
      <c r="BX19" s="621"/>
      <c r="BY19" s="621"/>
      <c r="BZ19" s="621"/>
      <c r="CA19" s="621"/>
      <c r="CB19" s="656"/>
      <c r="CD19" s="657" t="s">
        <v>255</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c r="B20" s="617" t="s">
        <v>256</v>
      </c>
      <c r="C20" s="618"/>
      <c r="D20" s="618"/>
      <c r="E20" s="618"/>
      <c r="F20" s="618"/>
      <c r="G20" s="618"/>
      <c r="H20" s="618"/>
      <c r="I20" s="618"/>
      <c r="J20" s="618"/>
      <c r="K20" s="618"/>
      <c r="L20" s="618"/>
      <c r="M20" s="618"/>
      <c r="N20" s="618"/>
      <c r="O20" s="618"/>
      <c r="P20" s="618"/>
      <c r="Q20" s="619"/>
      <c r="R20" s="620">
        <v>9402371</v>
      </c>
      <c r="S20" s="621"/>
      <c r="T20" s="621"/>
      <c r="U20" s="621"/>
      <c r="V20" s="621"/>
      <c r="W20" s="621"/>
      <c r="X20" s="621"/>
      <c r="Y20" s="622"/>
      <c r="Z20" s="673">
        <v>63.5</v>
      </c>
      <c r="AA20" s="673"/>
      <c r="AB20" s="673"/>
      <c r="AC20" s="673"/>
      <c r="AD20" s="674">
        <v>9092636</v>
      </c>
      <c r="AE20" s="674"/>
      <c r="AF20" s="674"/>
      <c r="AG20" s="674"/>
      <c r="AH20" s="674"/>
      <c r="AI20" s="674"/>
      <c r="AJ20" s="674"/>
      <c r="AK20" s="674"/>
      <c r="AL20" s="643">
        <v>99.6</v>
      </c>
      <c r="AM20" s="675"/>
      <c r="AN20" s="675"/>
      <c r="AO20" s="676"/>
      <c r="AP20" s="617" t="s">
        <v>257</v>
      </c>
      <c r="AQ20" s="618"/>
      <c r="AR20" s="618"/>
      <c r="AS20" s="618"/>
      <c r="AT20" s="618"/>
      <c r="AU20" s="618"/>
      <c r="AV20" s="618"/>
      <c r="AW20" s="618"/>
      <c r="AX20" s="618"/>
      <c r="AY20" s="618"/>
      <c r="AZ20" s="618"/>
      <c r="BA20" s="618"/>
      <c r="BB20" s="618"/>
      <c r="BC20" s="618"/>
      <c r="BD20" s="618"/>
      <c r="BE20" s="618"/>
      <c r="BF20" s="619"/>
      <c r="BG20" s="620">
        <v>164337</v>
      </c>
      <c r="BH20" s="621"/>
      <c r="BI20" s="621"/>
      <c r="BJ20" s="621"/>
      <c r="BK20" s="621"/>
      <c r="BL20" s="621"/>
      <c r="BM20" s="621"/>
      <c r="BN20" s="622"/>
      <c r="BO20" s="673">
        <v>2.2999999999999998</v>
      </c>
      <c r="BP20" s="673"/>
      <c r="BQ20" s="673"/>
      <c r="BR20" s="673"/>
      <c r="BS20" s="626" t="s">
        <v>112</v>
      </c>
      <c r="BT20" s="621"/>
      <c r="BU20" s="621"/>
      <c r="BV20" s="621"/>
      <c r="BW20" s="621"/>
      <c r="BX20" s="621"/>
      <c r="BY20" s="621"/>
      <c r="BZ20" s="621"/>
      <c r="CA20" s="621"/>
      <c r="CB20" s="656"/>
      <c r="CD20" s="657" t="s">
        <v>258</v>
      </c>
      <c r="CE20" s="654"/>
      <c r="CF20" s="654"/>
      <c r="CG20" s="654"/>
      <c r="CH20" s="654"/>
      <c r="CI20" s="654"/>
      <c r="CJ20" s="654"/>
      <c r="CK20" s="654"/>
      <c r="CL20" s="654"/>
      <c r="CM20" s="654"/>
      <c r="CN20" s="654"/>
      <c r="CO20" s="654"/>
      <c r="CP20" s="654"/>
      <c r="CQ20" s="655"/>
      <c r="CR20" s="620">
        <v>14125903</v>
      </c>
      <c r="CS20" s="621"/>
      <c r="CT20" s="621"/>
      <c r="CU20" s="621"/>
      <c r="CV20" s="621"/>
      <c r="CW20" s="621"/>
      <c r="CX20" s="621"/>
      <c r="CY20" s="622"/>
      <c r="CZ20" s="673">
        <v>100</v>
      </c>
      <c r="DA20" s="673"/>
      <c r="DB20" s="673"/>
      <c r="DC20" s="673"/>
      <c r="DD20" s="626">
        <v>1756001</v>
      </c>
      <c r="DE20" s="621"/>
      <c r="DF20" s="621"/>
      <c r="DG20" s="621"/>
      <c r="DH20" s="621"/>
      <c r="DI20" s="621"/>
      <c r="DJ20" s="621"/>
      <c r="DK20" s="621"/>
      <c r="DL20" s="621"/>
      <c r="DM20" s="621"/>
      <c r="DN20" s="621"/>
      <c r="DO20" s="621"/>
      <c r="DP20" s="622"/>
      <c r="DQ20" s="626">
        <v>10332273</v>
      </c>
      <c r="DR20" s="621"/>
      <c r="DS20" s="621"/>
      <c r="DT20" s="621"/>
      <c r="DU20" s="621"/>
      <c r="DV20" s="621"/>
      <c r="DW20" s="621"/>
      <c r="DX20" s="621"/>
      <c r="DY20" s="621"/>
      <c r="DZ20" s="621"/>
      <c r="EA20" s="621"/>
      <c r="EB20" s="621"/>
      <c r="EC20" s="656"/>
    </row>
    <row r="21" spans="2:133" ht="11.25" customHeight="1">
      <c r="B21" s="617" t="s">
        <v>259</v>
      </c>
      <c r="C21" s="618"/>
      <c r="D21" s="618"/>
      <c r="E21" s="618"/>
      <c r="F21" s="618"/>
      <c r="G21" s="618"/>
      <c r="H21" s="618"/>
      <c r="I21" s="618"/>
      <c r="J21" s="618"/>
      <c r="K21" s="618"/>
      <c r="L21" s="618"/>
      <c r="M21" s="618"/>
      <c r="N21" s="618"/>
      <c r="O21" s="618"/>
      <c r="P21" s="618"/>
      <c r="Q21" s="619"/>
      <c r="R21" s="620">
        <v>7637</v>
      </c>
      <c r="S21" s="621"/>
      <c r="T21" s="621"/>
      <c r="U21" s="621"/>
      <c r="V21" s="621"/>
      <c r="W21" s="621"/>
      <c r="X21" s="621"/>
      <c r="Y21" s="622"/>
      <c r="Z21" s="673">
        <v>0.1</v>
      </c>
      <c r="AA21" s="673"/>
      <c r="AB21" s="673"/>
      <c r="AC21" s="673"/>
      <c r="AD21" s="674">
        <v>7637</v>
      </c>
      <c r="AE21" s="674"/>
      <c r="AF21" s="674"/>
      <c r="AG21" s="674"/>
      <c r="AH21" s="674"/>
      <c r="AI21" s="674"/>
      <c r="AJ21" s="674"/>
      <c r="AK21" s="674"/>
      <c r="AL21" s="643">
        <v>0.1</v>
      </c>
      <c r="AM21" s="675"/>
      <c r="AN21" s="675"/>
      <c r="AO21" s="676"/>
      <c r="AP21" s="714" t="s">
        <v>260</v>
      </c>
      <c r="AQ21" s="721"/>
      <c r="AR21" s="721"/>
      <c r="AS21" s="721"/>
      <c r="AT21" s="721"/>
      <c r="AU21" s="721"/>
      <c r="AV21" s="721"/>
      <c r="AW21" s="721"/>
      <c r="AX21" s="721"/>
      <c r="AY21" s="721"/>
      <c r="AZ21" s="721"/>
      <c r="BA21" s="721"/>
      <c r="BB21" s="721"/>
      <c r="BC21" s="721"/>
      <c r="BD21" s="721"/>
      <c r="BE21" s="721"/>
      <c r="BF21" s="716"/>
      <c r="BG21" s="620" t="s">
        <v>112</v>
      </c>
      <c r="BH21" s="621"/>
      <c r="BI21" s="621"/>
      <c r="BJ21" s="621"/>
      <c r="BK21" s="621"/>
      <c r="BL21" s="621"/>
      <c r="BM21" s="621"/>
      <c r="BN21" s="622"/>
      <c r="BO21" s="673" t="s">
        <v>112</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261</v>
      </c>
      <c r="C22" s="618"/>
      <c r="D22" s="618"/>
      <c r="E22" s="618"/>
      <c r="F22" s="618"/>
      <c r="G22" s="618"/>
      <c r="H22" s="618"/>
      <c r="I22" s="618"/>
      <c r="J22" s="618"/>
      <c r="K22" s="618"/>
      <c r="L22" s="618"/>
      <c r="M22" s="618"/>
      <c r="N22" s="618"/>
      <c r="O22" s="618"/>
      <c r="P22" s="618"/>
      <c r="Q22" s="619"/>
      <c r="R22" s="620">
        <v>8020</v>
      </c>
      <c r="S22" s="621"/>
      <c r="T22" s="621"/>
      <c r="U22" s="621"/>
      <c r="V22" s="621"/>
      <c r="W22" s="621"/>
      <c r="X22" s="621"/>
      <c r="Y22" s="622"/>
      <c r="Z22" s="673">
        <v>0.1</v>
      </c>
      <c r="AA22" s="673"/>
      <c r="AB22" s="673"/>
      <c r="AC22" s="673"/>
      <c r="AD22" s="674" t="s">
        <v>112</v>
      </c>
      <c r="AE22" s="674"/>
      <c r="AF22" s="674"/>
      <c r="AG22" s="674"/>
      <c r="AH22" s="674"/>
      <c r="AI22" s="674"/>
      <c r="AJ22" s="674"/>
      <c r="AK22" s="674"/>
      <c r="AL22" s="643" t="s">
        <v>112</v>
      </c>
      <c r="AM22" s="675"/>
      <c r="AN22" s="675"/>
      <c r="AO22" s="676"/>
      <c r="AP22" s="714" t="s">
        <v>262</v>
      </c>
      <c r="AQ22" s="721"/>
      <c r="AR22" s="721"/>
      <c r="AS22" s="721"/>
      <c r="AT22" s="721"/>
      <c r="AU22" s="721"/>
      <c r="AV22" s="721"/>
      <c r="AW22" s="721"/>
      <c r="AX22" s="721"/>
      <c r="AY22" s="721"/>
      <c r="AZ22" s="721"/>
      <c r="BA22" s="721"/>
      <c r="BB22" s="721"/>
      <c r="BC22" s="721"/>
      <c r="BD22" s="721"/>
      <c r="BE22" s="721"/>
      <c r="BF22" s="716"/>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263</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264</v>
      </c>
      <c r="C23" s="618"/>
      <c r="D23" s="618"/>
      <c r="E23" s="618"/>
      <c r="F23" s="618"/>
      <c r="G23" s="618"/>
      <c r="H23" s="618"/>
      <c r="I23" s="618"/>
      <c r="J23" s="618"/>
      <c r="K23" s="618"/>
      <c r="L23" s="618"/>
      <c r="M23" s="618"/>
      <c r="N23" s="618"/>
      <c r="O23" s="618"/>
      <c r="P23" s="618"/>
      <c r="Q23" s="619"/>
      <c r="R23" s="620">
        <v>232083</v>
      </c>
      <c r="S23" s="621"/>
      <c r="T23" s="621"/>
      <c r="U23" s="621"/>
      <c r="V23" s="621"/>
      <c r="W23" s="621"/>
      <c r="X23" s="621"/>
      <c r="Y23" s="622"/>
      <c r="Z23" s="673">
        <v>1.6</v>
      </c>
      <c r="AA23" s="673"/>
      <c r="AB23" s="673"/>
      <c r="AC23" s="673"/>
      <c r="AD23" s="674">
        <v>27015</v>
      </c>
      <c r="AE23" s="674"/>
      <c r="AF23" s="674"/>
      <c r="AG23" s="674"/>
      <c r="AH23" s="674"/>
      <c r="AI23" s="674"/>
      <c r="AJ23" s="674"/>
      <c r="AK23" s="674"/>
      <c r="AL23" s="643">
        <v>0.3</v>
      </c>
      <c r="AM23" s="675"/>
      <c r="AN23" s="675"/>
      <c r="AO23" s="676"/>
      <c r="AP23" s="714" t="s">
        <v>265</v>
      </c>
      <c r="AQ23" s="721"/>
      <c r="AR23" s="721"/>
      <c r="AS23" s="721"/>
      <c r="AT23" s="721"/>
      <c r="AU23" s="721"/>
      <c r="AV23" s="721"/>
      <c r="AW23" s="721"/>
      <c r="AX23" s="721"/>
      <c r="AY23" s="721"/>
      <c r="AZ23" s="721"/>
      <c r="BA23" s="721"/>
      <c r="BB23" s="721"/>
      <c r="BC23" s="721"/>
      <c r="BD23" s="721"/>
      <c r="BE23" s="721"/>
      <c r="BF23" s="716"/>
      <c r="BG23" s="620">
        <v>164337</v>
      </c>
      <c r="BH23" s="621"/>
      <c r="BI23" s="621"/>
      <c r="BJ23" s="621"/>
      <c r="BK23" s="621"/>
      <c r="BL23" s="621"/>
      <c r="BM23" s="621"/>
      <c r="BN23" s="622"/>
      <c r="BO23" s="673">
        <v>2.2999999999999998</v>
      </c>
      <c r="BP23" s="673"/>
      <c r="BQ23" s="673"/>
      <c r="BR23" s="673"/>
      <c r="BS23" s="626" t="s">
        <v>112</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266</v>
      </c>
      <c r="CS23" s="726"/>
      <c r="CT23" s="726"/>
      <c r="CU23" s="726"/>
      <c r="CV23" s="726"/>
      <c r="CW23" s="726"/>
      <c r="CX23" s="726"/>
      <c r="CY23" s="727"/>
      <c r="CZ23" s="725" t="s">
        <v>267</v>
      </c>
      <c r="DA23" s="726"/>
      <c r="DB23" s="726"/>
      <c r="DC23" s="727"/>
      <c r="DD23" s="725" t="s">
        <v>268</v>
      </c>
      <c r="DE23" s="726"/>
      <c r="DF23" s="726"/>
      <c r="DG23" s="726"/>
      <c r="DH23" s="726"/>
      <c r="DI23" s="726"/>
      <c r="DJ23" s="726"/>
      <c r="DK23" s="727"/>
      <c r="DL23" s="728" t="s">
        <v>269</v>
      </c>
      <c r="DM23" s="729"/>
      <c r="DN23" s="729"/>
      <c r="DO23" s="729"/>
      <c r="DP23" s="729"/>
      <c r="DQ23" s="729"/>
      <c r="DR23" s="729"/>
      <c r="DS23" s="729"/>
      <c r="DT23" s="729"/>
      <c r="DU23" s="729"/>
      <c r="DV23" s="730"/>
      <c r="DW23" s="725" t="s">
        <v>270</v>
      </c>
      <c r="DX23" s="726"/>
      <c r="DY23" s="726"/>
      <c r="DZ23" s="726"/>
      <c r="EA23" s="726"/>
      <c r="EB23" s="726"/>
      <c r="EC23" s="727"/>
    </row>
    <row r="24" spans="2:133" ht="11.25" customHeight="1">
      <c r="B24" s="617" t="s">
        <v>271</v>
      </c>
      <c r="C24" s="618"/>
      <c r="D24" s="618"/>
      <c r="E24" s="618"/>
      <c r="F24" s="618"/>
      <c r="G24" s="618"/>
      <c r="H24" s="618"/>
      <c r="I24" s="618"/>
      <c r="J24" s="618"/>
      <c r="K24" s="618"/>
      <c r="L24" s="618"/>
      <c r="M24" s="618"/>
      <c r="N24" s="618"/>
      <c r="O24" s="618"/>
      <c r="P24" s="618"/>
      <c r="Q24" s="619"/>
      <c r="R24" s="620">
        <v>23044</v>
      </c>
      <c r="S24" s="621"/>
      <c r="T24" s="621"/>
      <c r="U24" s="621"/>
      <c r="V24" s="621"/>
      <c r="W24" s="621"/>
      <c r="X24" s="621"/>
      <c r="Y24" s="622"/>
      <c r="Z24" s="673">
        <v>0.2</v>
      </c>
      <c r="AA24" s="673"/>
      <c r="AB24" s="673"/>
      <c r="AC24" s="673"/>
      <c r="AD24" s="674" t="s">
        <v>112</v>
      </c>
      <c r="AE24" s="674"/>
      <c r="AF24" s="674"/>
      <c r="AG24" s="674"/>
      <c r="AH24" s="674"/>
      <c r="AI24" s="674"/>
      <c r="AJ24" s="674"/>
      <c r="AK24" s="674"/>
      <c r="AL24" s="643" t="s">
        <v>112</v>
      </c>
      <c r="AM24" s="675"/>
      <c r="AN24" s="675"/>
      <c r="AO24" s="676"/>
      <c r="AP24" s="714" t="s">
        <v>272</v>
      </c>
      <c r="AQ24" s="721"/>
      <c r="AR24" s="721"/>
      <c r="AS24" s="721"/>
      <c r="AT24" s="721"/>
      <c r="AU24" s="721"/>
      <c r="AV24" s="721"/>
      <c r="AW24" s="721"/>
      <c r="AX24" s="721"/>
      <c r="AY24" s="721"/>
      <c r="AZ24" s="721"/>
      <c r="BA24" s="721"/>
      <c r="BB24" s="721"/>
      <c r="BC24" s="721"/>
      <c r="BD24" s="721"/>
      <c r="BE24" s="721"/>
      <c r="BF24" s="716"/>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273</v>
      </c>
      <c r="CE24" s="678"/>
      <c r="CF24" s="678"/>
      <c r="CG24" s="678"/>
      <c r="CH24" s="678"/>
      <c r="CI24" s="678"/>
      <c r="CJ24" s="678"/>
      <c r="CK24" s="678"/>
      <c r="CL24" s="678"/>
      <c r="CM24" s="678"/>
      <c r="CN24" s="678"/>
      <c r="CO24" s="678"/>
      <c r="CP24" s="678"/>
      <c r="CQ24" s="679"/>
      <c r="CR24" s="670">
        <v>6646535</v>
      </c>
      <c r="CS24" s="671"/>
      <c r="CT24" s="671"/>
      <c r="CU24" s="671"/>
      <c r="CV24" s="671"/>
      <c r="CW24" s="671"/>
      <c r="CX24" s="671"/>
      <c r="CY24" s="718"/>
      <c r="CZ24" s="722">
        <v>47.1</v>
      </c>
      <c r="DA24" s="723"/>
      <c r="DB24" s="723"/>
      <c r="DC24" s="724"/>
      <c r="DD24" s="717">
        <v>4421380</v>
      </c>
      <c r="DE24" s="671"/>
      <c r="DF24" s="671"/>
      <c r="DG24" s="671"/>
      <c r="DH24" s="671"/>
      <c r="DI24" s="671"/>
      <c r="DJ24" s="671"/>
      <c r="DK24" s="718"/>
      <c r="DL24" s="717">
        <v>4406977</v>
      </c>
      <c r="DM24" s="671"/>
      <c r="DN24" s="671"/>
      <c r="DO24" s="671"/>
      <c r="DP24" s="671"/>
      <c r="DQ24" s="671"/>
      <c r="DR24" s="671"/>
      <c r="DS24" s="671"/>
      <c r="DT24" s="671"/>
      <c r="DU24" s="671"/>
      <c r="DV24" s="718"/>
      <c r="DW24" s="719">
        <v>44.9</v>
      </c>
      <c r="DX24" s="688"/>
      <c r="DY24" s="688"/>
      <c r="DZ24" s="688"/>
      <c r="EA24" s="688"/>
      <c r="EB24" s="688"/>
      <c r="EC24" s="720"/>
    </row>
    <row r="25" spans="2:133" ht="11.25" customHeight="1">
      <c r="B25" s="617" t="s">
        <v>274</v>
      </c>
      <c r="C25" s="618"/>
      <c r="D25" s="618"/>
      <c r="E25" s="618"/>
      <c r="F25" s="618"/>
      <c r="G25" s="618"/>
      <c r="H25" s="618"/>
      <c r="I25" s="618"/>
      <c r="J25" s="618"/>
      <c r="K25" s="618"/>
      <c r="L25" s="618"/>
      <c r="M25" s="618"/>
      <c r="N25" s="618"/>
      <c r="O25" s="618"/>
      <c r="P25" s="618"/>
      <c r="Q25" s="619"/>
      <c r="R25" s="620">
        <v>1879695</v>
      </c>
      <c r="S25" s="621"/>
      <c r="T25" s="621"/>
      <c r="U25" s="621"/>
      <c r="V25" s="621"/>
      <c r="W25" s="621"/>
      <c r="X25" s="621"/>
      <c r="Y25" s="622"/>
      <c r="Z25" s="673">
        <v>12.7</v>
      </c>
      <c r="AA25" s="673"/>
      <c r="AB25" s="673"/>
      <c r="AC25" s="673"/>
      <c r="AD25" s="674" t="s">
        <v>112</v>
      </c>
      <c r="AE25" s="674"/>
      <c r="AF25" s="674"/>
      <c r="AG25" s="674"/>
      <c r="AH25" s="674"/>
      <c r="AI25" s="674"/>
      <c r="AJ25" s="674"/>
      <c r="AK25" s="674"/>
      <c r="AL25" s="643" t="s">
        <v>112</v>
      </c>
      <c r="AM25" s="675"/>
      <c r="AN25" s="675"/>
      <c r="AO25" s="676"/>
      <c r="AP25" s="714" t="s">
        <v>275</v>
      </c>
      <c r="AQ25" s="721"/>
      <c r="AR25" s="721"/>
      <c r="AS25" s="721"/>
      <c r="AT25" s="721"/>
      <c r="AU25" s="721"/>
      <c r="AV25" s="721"/>
      <c r="AW25" s="721"/>
      <c r="AX25" s="721"/>
      <c r="AY25" s="721"/>
      <c r="AZ25" s="721"/>
      <c r="BA25" s="721"/>
      <c r="BB25" s="721"/>
      <c r="BC25" s="721"/>
      <c r="BD25" s="721"/>
      <c r="BE25" s="721"/>
      <c r="BF25" s="716"/>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276</v>
      </c>
      <c r="CE25" s="654"/>
      <c r="CF25" s="654"/>
      <c r="CG25" s="654"/>
      <c r="CH25" s="654"/>
      <c r="CI25" s="654"/>
      <c r="CJ25" s="654"/>
      <c r="CK25" s="654"/>
      <c r="CL25" s="654"/>
      <c r="CM25" s="654"/>
      <c r="CN25" s="654"/>
      <c r="CO25" s="654"/>
      <c r="CP25" s="654"/>
      <c r="CQ25" s="655"/>
      <c r="CR25" s="620">
        <v>2433072</v>
      </c>
      <c r="CS25" s="639"/>
      <c r="CT25" s="639"/>
      <c r="CU25" s="639"/>
      <c r="CV25" s="639"/>
      <c r="CW25" s="639"/>
      <c r="CX25" s="639"/>
      <c r="CY25" s="640"/>
      <c r="CZ25" s="623">
        <v>17.2</v>
      </c>
      <c r="DA25" s="641"/>
      <c r="DB25" s="641"/>
      <c r="DC25" s="642"/>
      <c r="DD25" s="626">
        <v>2182110</v>
      </c>
      <c r="DE25" s="639"/>
      <c r="DF25" s="639"/>
      <c r="DG25" s="639"/>
      <c r="DH25" s="639"/>
      <c r="DI25" s="639"/>
      <c r="DJ25" s="639"/>
      <c r="DK25" s="640"/>
      <c r="DL25" s="626">
        <v>2167707</v>
      </c>
      <c r="DM25" s="639"/>
      <c r="DN25" s="639"/>
      <c r="DO25" s="639"/>
      <c r="DP25" s="639"/>
      <c r="DQ25" s="639"/>
      <c r="DR25" s="639"/>
      <c r="DS25" s="639"/>
      <c r="DT25" s="639"/>
      <c r="DU25" s="639"/>
      <c r="DV25" s="640"/>
      <c r="DW25" s="643">
        <v>22.1</v>
      </c>
      <c r="DX25" s="644"/>
      <c r="DY25" s="644"/>
      <c r="DZ25" s="644"/>
      <c r="EA25" s="644"/>
      <c r="EB25" s="644"/>
      <c r="EC25" s="645"/>
    </row>
    <row r="26" spans="2:133" ht="11.25" customHeight="1">
      <c r="B26" s="711" t="s">
        <v>277</v>
      </c>
      <c r="C26" s="712"/>
      <c r="D26" s="712"/>
      <c r="E26" s="712"/>
      <c r="F26" s="712"/>
      <c r="G26" s="712"/>
      <c r="H26" s="712"/>
      <c r="I26" s="712"/>
      <c r="J26" s="712"/>
      <c r="K26" s="712"/>
      <c r="L26" s="712"/>
      <c r="M26" s="712"/>
      <c r="N26" s="712"/>
      <c r="O26" s="712"/>
      <c r="P26" s="712"/>
      <c r="Q26" s="713"/>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4" t="s">
        <v>278</v>
      </c>
      <c r="AQ26" s="715"/>
      <c r="AR26" s="715"/>
      <c r="AS26" s="715"/>
      <c r="AT26" s="715"/>
      <c r="AU26" s="715"/>
      <c r="AV26" s="715"/>
      <c r="AW26" s="715"/>
      <c r="AX26" s="715"/>
      <c r="AY26" s="715"/>
      <c r="AZ26" s="715"/>
      <c r="BA26" s="715"/>
      <c r="BB26" s="715"/>
      <c r="BC26" s="715"/>
      <c r="BD26" s="715"/>
      <c r="BE26" s="715"/>
      <c r="BF26" s="716"/>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279</v>
      </c>
      <c r="CE26" s="654"/>
      <c r="CF26" s="654"/>
      <c r="CG26" s="654"/>
      <c r="CH26" s="654"/>
      <c r="CI26" s="654"/>
      <c r="CJ26" s="654"/>
      <c r="CK26" s="654"/>
      <c r="CL26" s="654"/>
      <c r="CM26" s="654"/>
      <c r="CN26" s="654"/>
      <c r="CO26" s="654"/>
      <c r="CP26" s="654"/>
      <c r="CQ26" s="655"/>
      <c r="CR26" s="620">
        <v>1656016</v>
      </c>
      <c r="CS26" s="621"/>
      <c r="CT26" s="621"/>
      <c r="CU26" s="621"/>
      <c r="CV26" s="621"/>
      <c r="CW26" s="621"/>
      <c r="CX26" s="621"/>
      <c r="CY26" s="622"/>
      <c r="CZ26" s="623">
        <v>11.7</v>
      </c>
      <c r="DA26" s="641"/>
      <c r="DB26" s="641"/>
      <c r="DC26" s="642"/>
      <c r="DD26" s="626">
        <v>1548676</v>
      </c>
      <c r="DE26" s="621"/>
      <c r="DF26" s="621"/>
      <c r="DG26" s="621"/>
      <c r="DH26" s="621"/>
      <c r="DI26" s="621"/>
      <c r="DJ26" s="621"/>
      <c r="DK26" s="622"/>
      <c r="DL26" s="626" t="s">
        <v>216</v>
      </c>
      <c r="DM26" s="621"/>
      <c r="DN26" s="621"/>
      <c r="DO26" s="621"/>
      <c r="DP26" s="621"/>
      <c r="DQ26" s="621"/>
      <c r="DR26" s="621"/>
      <c r="DS26" s="621"/>
      <c r="DT26" s="621"/>
      <c r="DU26" s="621"/>
      <c r="DV26" s="622"/>
      <c r="DW26" s="643" t="s">
        <v>216</v>
      </c>
      <c r="DX26" s="644"/>
      <c r="DY26" s="644"/>
      <c r="DZ26" s="644"/>
      <c r="EA26" s="644"/>
      <c r="EB26" s="644"/>
      <c r="EC26" s="645"/>
    </row>
    <row r="27" spans="2:133" ht="11.25" customHeight="1">
      <c r="B27" s="617" t="s">
        <v>280</v>
      </c>
      <c r="C27" s="618"/>
      <c r="D27" s="618"/>
      <c r="E27" s="618"/>
      <c r="F27" s="618"/>
      <c r="G27" s="618"/>
      <c r="H27" s="618"/>
      <c r="I27" s="618"/>
      <c r="J27" s="618"/>
      <c r="K27" s="618"/>
      <c r="L27" s="618"/>
      <c r="M27" s="618"/>
      <c r="N27" s="618"/>
      <c r="O27" s="618"/>
      <c r="P27" s="618"/>
      <c r="Q27" s="619"/>
      <c r="R27" s="620">
        <v>807320</v>
      </c>
      <c r="S27" s="621"/>
      <c r="T27" s="621"/>
      <c r="U27" s="621"/>
      <c r="V27" s="621"/>
      <c r="W27" s="621"/>
      <c r="X27" s="621"/>
      <c r="Y27" s="622"/>
      <c r="Z27" s="673">
        <v>5.5</v>
      </c>
      <c r="AA27" s="673"/>
      <c r="AB27" s="673"/>
      <c r="AC27" s="673"/>
      <c r="AD27" s="674" t="s">
        <v>112</v>
      </c>
      <c r="AE27" s="674"/>
      <c r="AF27" s="674"/>
      <c r="AG27" s="674"/>
      <c r="AH27" s="674"/>
      <c r="AI27" s="674"/>
      <c r="AJ27" s="674"/>
      <c r="AK27" s="674"/>
      <c r="AL27" s="643" t="s">
        <v>112</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7162567</v>
      </c>
      <c r="BH27" s="621"/>
      <c r="BI27" s="621"/>
      <c r="BJ27" s="621"/>
      <c r="BK27" s="621"/>
      <c r="BL27" s="621"/>
      <c r="BM27" s="621"/>
      <c r="BN27" s="622"/>
      <c r="BO27" s="673">
        <v>100</v>
      </c>
      <c r="BP27" s="673"/>
      <c r="BQ27" s="673"/>
      <c r="BR27" s="673"/>
      <c r="BS27" s="626">
        <v>22999</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2870325</v>
      </c>
      <c r="CS27" s="639"/>
      <c r="CT27" s="639"/>
      <c r="CU27" s="639"/>
      <c r="CV27" s="639"/>
      <c r="CW27" s="639"/>
      <c r="CX27" s="639"/>
      <c r="CY27" s="640"/>
      <c r="CZ27" s="623">
        <v>20.3</v>
      </c>
      <c r="DA27" s="641"/>
      <c r="DB27" s="641"/>
      <c r="DC27" s="642"/>
      <c r="DD27" s="626">
        <v>896132</v>
      </c>
      <c r="DE27" s="639"/>
      <c r="DF27" s="639"/>
      <c r="DG27" s="639"/>
      <c r="DH27" s="639"/>
      <c r="DI27" s="639"/>
      <c r="DJ27" s="639"/>
      <c r="DK27" s="640"/>
      <c r="DL27" s="626">
        <v>896132</v>
      </c>
      <c r="DM27" s="639"/>
      <c r="DN27" s="639"/>
      <c r="DO27" s="639"/>
      <c r="DP27" s="639"/>
      <c r="DQ27" s="639"/>
      <c r="DR27" s="639"/>
      <c r="DS27" s="639"/>
      <c r="DT27" s="639"/>
      <c r="DU27" s="639"/>
      <c r="DV27" s="640"/>
      <c r="DW27" s="643">
        <v>9.1</v>
      </c>
      <c r="DX27" s="644"/>
      <c r="DY27" s="644"/>
      <c r="DZ27" s="644"/>
      <c r="EA27" s="644"/>
      <c r="EB27" s="644"/>
      <c r="EC27" s="645"/>
    </row>
    <row r="28" spans="2:133" ht="11.25" customHeight="1">
      <c r="B28" s="617" t="s">
        <v>283</v>
      </c>
      <c r="C28" s="618"/>
      <c r="D28" s="618"/>
      <c r="E28" s="618"/>
      <c r="F28" s="618"/>
      <c r="G28" s="618"/>
      <c r="H28" s="618"/>
      <c r="I28" s="618"/>
      <c r="J28" s="618"/>
      <c r="K28" s="618"/>
      <c r="L28" s="618"/>
      <c r="M28" s="618"/>
      <c r="N28" s="618"/>
      <c r="O28" s="618"/>
      <c r="P28" s="618"/>
      <c r="Q28" s="619"/>
      <c r="R28" s="620">
        <v>36359</v>
      </c>
      <c r="S28" s="621"/>
      <c r="T28" s="621"/>
      <c r="U28" s="621"/>
      <c r="V28" s="621"/>
      <c r="W28" s="621"/>
      <c r="X28" s="621"/>
      <c r="Y28" s="622"/>
      <c r="Z28" s="673">
        <v>0.2</v>
      </c>
      <c r="AA28" s="673"/>
      <c r="AB28" s="673"/>
      <c r="AC28" s="673"/>
      <c r="AD28" s="674">
        <v>2890</v>
      </c>
      <c r="AE28" s="674"/>
      <c r="AF28" s="674"/>
      <c r="AG28" s="674"/>
      <c r="AH28" s="674"/>
      <c r="AI28" s="674"/>
      <c r="AJ28" s="674"/>
      <c r="AK28" s="674"/>
      <c r="AL28" s="643">
        <v>0</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1343138</v>
      </c>
      <c r="CS28" s="621"/>
      <c r="CT28" s="621"/>
      <c r="CU28" s="621"/>
      <c r="CV28" s="621"/>
      <c r="CW28" s="621"/>
      <c r="CX28" s="621"/>
      <c r="CY28" s="622"/>
      <c r="CZ28" s="623">
        <v>9.5</v>
      </c>
      <c r="DA28" s="641"/>
      <c r="DB28" s="641"/>
      <c r="DC28" s="642"/>
      <c r="DD28" s="626">
        <v>1343138</v>
      </c>
      <c r="DE28" s="621"/>
      <c r="DF28" s="621"/>
      <c r="DG28" s="621"/>
      <c r="DH28" s="621"/>
      <c r="DI28" s="621"/>
      <c r="DJ28" s="621"/>
      <c r="DK28" s="622"/>
      <c r="DL28" s="626">
        <v>1343138</v>
      </c>
      <c r="DM28" s="621"/>
      <c r="DN28" s="621"/>
      <c r="DO28" s="621"/>
      <c r="DP28" s="621"/>
      <c r="DQ28" s="621"/>
      <c r="DR28" s="621"/>
      <c r="DS28" s="621"/>
      <c r="DT28" s="621"/>
      <c r="DU28" s="621"/>
      <c r="DV28" s="622"/>
      <c r="DW28" s="643">
        <v>13.7</v>
      </c>
      <c r="DX28" s="644"/>
      <c r="DY28" s="644"/>
      <c r="DZ28" s="644"/>
      <c r="EA28" s="644"/>
      <c r="EB28" s="644"/>
      <c r="EC28" s="645"/>
    </row>
    <row r="29" spans="2:133" ht="11.25" customHeight="1">
      <c r="B29" s="617" t="s">
        <v>285</v>
      </c>
      <c r="C29" s="618"/>
      <c r="D29" s="618"/>
      <c r="E29" s="618"/>
      <c r="F29" s="618"/>
      <c r="G29" s="618"/>
      <c r="H29" s="618"/>
      <c r="I29" s="618"/>
      <c r="J29" s="618"/>
      <c r="K29" s="618"/>
      <c r="L29" s="618"/>
      <c r="M29" s="618"/>
      <c r="N29" s="618"/>
      <c r="O29" s="618"/>
      <c r="P29" s="618"/>
      <c r="Q29" s="619"/>
      <c r="R29" s="620">
        <v>94818</v>
      </c>
      <c r="S29" s="621"/>
      <c r="T29" s="621"/>
      <c r="U29" s="621"/>
      <c r="V29" s="621"/>
      <c r="W29" s="621"/>
      <c r="X29" s="621"/>
      <c r="Y29" s="622"/>
      <c r="Z29" s="673">
        <v>0.6</v>
      </c>
      <c r="AA29" s="673"/>
      <c r="AB29" s="673"/>
      <c r="AC29" s="673"/>
      <c r="AD29" s="674" t="s">
        <v>112</v>
      </c>
      <c r="AE29" s="674"/>
      <c r="AF29" s="674"/>
      <c r="AG29" s="674"/>
      <c r="AH29" s="674"/>
      <c r="AI29" s="674"/>
      <c r="AJ29" s="674"/>
      <c r="AK29" s="674"/>
      <c r="AL29" s="643" t="s">
        <v>112</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708"/>
      <c r="BI29" s="708"/>
      <c r="BJ29" s="708"/>
      <c r="BK29" s="708"/>
      <c r="BL29" s="708"/>
      <c r="BM29" s="708"/>
      <c r="BN29" s="708"/>
      <c r="BO29" s="708"/>
      <c r="BP29" s="708"/>
      <c r="BQ29" s="709"/>
      <c r="BR29" s="680" t="s">
        <v>287</v>
      </c>
      <c r="BS29" s="708"/>
      <c r="BT29" s="708"/>
      <c r="BU29" s="708"/>
      <c r="BV29" s="708"/>
      <c r="BW29" s="708"/>
      <c r="BX29" s="708"/>
      <c r="BY29" s="708"/>
      <c r="BZ29" s="708"/>
      <c r="CA29" s="708"/>
      <c r="CB29" s="709"/>
      <c r="CD29" s="690" t="s">
        <v>288</v>
      </c>
      <c r="CE29" s="691"/>
      <c r="CF29" s="657" t="s">
        <v>289</v>
      </c>
      <c r="CG29" s="654"/>
      <c r="CH29" s="654"/>
      <c r="CI29" s="654"/>
      <c r="CJ29" s="654"/>
      <c r="CK29" s="654"/>
      <c r="CL29" s="654"/>
      <c r="CM29" s="654"/>
      <c r="CN29" s="654"/>
      <c r="CO29" s="654"/>
      <c r="CP29" s="654"/>
      <c r="CQ29" s="655"/>
      <c r="CR29" s="620">
        <v>1343138</v>
      </c>
      <c r="CS29" s="639"/>
      <c r="CT29" s="639"/>
      <c r="CU29" s="639"/>
      <c r="CV29" s="639"/>
      <c r="CW29" s="639"/>
      <c r="CX29" s="639"/>
      <c r="CY29" s="640"/>
      <c r="CZ29" s="623">
        <v>9.5</v>
      </c>
      <c r="DA29" s="641"/>
      <c r="DB29" s="641"/>
      <c r="DC29" s="642"/>
      <c r="DD29" s="626">
        <v>1343138</v>
      </c>
      <c r="DE29" s="639"/>
      <c r="DF29" s="639"/>
      <c r="DG29" s="639"/>
      <c r="DH29" s="639"/>
      <c r="DI29" s="639"/>
      <c r="DJ29" s="639"/>
      <c r="DK29" s="640"/>
      <c r="DL29" s="626">
        <v>1343138</v>
      </c>
      <c r="DM29" s="639"/>
      <c r="DN29" s="639"/>
      <c r="DO29" s="639"/>
      <c r="DP29" s="639"/>
      <c r="DQ29" s="639"/>
      <c r="DR29" s="639"/>
      <c r="DS29" s="639"/>
      <c r="DT29" s="639"/>
      <c r="DU29" s="639"/>
      <c r="DV29" s="640"/>
      <c r="DW29" s="643">
        <v>13.7</v>
      </c>
      <c r="DX29" s="644"/>
      <c r="DY29" s="644"/>
      <c r="DZ29" s="644"/>
      <c r="EA29" s="644"/>
      <c r="EB29" s="644"/>
      <c r="EC29" s="645"/>
    </row>
    <row r="30" spans="2:133" ht="11.25" customHeight="1">
      <c r="B30" s="617" t="s">
        <v>290</v>
      </c>
      <c r="C30" s="618"/>
      <c r="D30" s="618"/>
      <c r="E30" s="618"/>
      <c r="F30" s="618"/>
      <c r="G30" s="618"/>
      <c r="H30" s="618"/>
      <c r="I30" s="618"/>
      <c r="J30" s="618"/>
      <c r="K30" s="618"/>
      <c r="L30" s="618"/>
      <c r="M30" s="618"/>
      <c r="N30" s="618"/>
      <c r="O30" s="618"/>
      <c r="P30" s="618"/>
      <c r="Q30" s="619"/>
      <c r="R30" s="620">
        <v>67151</v>
      </c>
      <c r="S30" s="621"/>
      <c r="T30" s="621"/>
      <c r="U30" s="621"/>
      <c r="V30" s="621"/>
      <c r="W30" s="621"/>
      <c r="X30" s="621"/>
      <c r="Y30" s="622"/>
      <c r="Z30" s="673">
        <v>0.5</v>
      </c>
      <c r="AA30" s="673"/>
      <c r="AB30" s="673"/>
      <c r="AC30" s="673"/>
      <c r="AD30" s="674" t="s">
        <v>112</v>
      </c>
      <c r="AE30" s="674"/>
      <c r="AF30" s="674"/>
      <c r="AG30" s="674"/>
      <c r="AH30" s="674"/>
      <c r="AI30" s="674"/>
      <c r="AJ30" s="674"/>
      <c r="AK30" s="674"/>
      <c r="AL30" s="643" t="s">
        <v>112</v>
      </c>
      <c r="AM30" s="675"/>
      <c r="AN30" s="675"/>
      <c r="AO30" s="676"/>
      <c r="AP30" s="696" t="s">
        <v>291</v>
      </c>
      <c r="AQ30" s="697"/>
      <c r="AR30" s="697"/>
      <c r="AS30" s="697"/>
      <c r="AT30" s="702" t="s">
        <v>292</v>
      </c>
      <c r="AU30" s="184"/>
      <c r="AV30" s="184"/>
      <c r="AW30" s="184"/>
      <c r="AX30" s="705" t="s">
        <v>170</v>
      </c>
      <c r="AY30" s="706"/>
      <c r="AZ30" s="706"/>
      <c r="BA30" s="706"/>
      <c r="BB30" s="706"/>
      <c r="BC30" s="706"/>
      <c r="BD30" s="706"/>
      <c r="BE30" s="706"/>
      <c r="BF30" s="707"/>
      <c r="BG30" s="686">
        <v>99.2</v>
      </c>
      <c r="BH30" s="687"/>
      <c r="BI30" s="687"/>
      <c r="BJ30" s="687"/>
      <c r="BK30" s="687"/>
      <c r="BL30" s="687"/>
      <c r="BM30" s="688">
        <v>96.5</v>
      </c>
      <c r="BN30" s="687"/>
      <c r="BO30" s="687"/>
      <c r="BP30" s="687"/>
      <c r="BQ30" s="689"/>
      <c r="BR30" s="686">
        <v>99.1</v>
      </c>
      <c r="BS30" s="687"/>
      <c r="BT30" s="687"/>
      <c r="BU30" s="687"/>
      <c r="BV30" s="687"/>
      <c r="BW30" s="687"/>
      <c r="BX30" s="688">
        <v>96.1</v>
      </c>
      <c r="BY30" s="687"/>
      <c r="BZ30" s="687"/>
      <c r="CA30" s="687"/>
      <c r="CB30" s="689"/>
      <c r="CD30" s="692"/>
      <c r="CE30" s="693"/>
      <c r="CF30" s="657" t="s">
        <v>293</v>
      </c>
      <c r="CG30" s="654"/>
      <c r="CH30" s="654"/>
      <c r="CI30" s="654"/>
      <c r="CJ30" s="654"/>
      <c r="CK30" s="654"/>
      <c r="CL30" s="654"/>
      <c r="CM30" s="654"/>
      <c r="CN30" s="654"/>
      <c r="CO30" s="654"/>
      <c r="CP30" s="654"/>
      <c r="CQ30" s="655"/>
      <c r="CR30" s="620">
        <v>1237252</v>
      </c>
      <c r="CS30" s="621"/>
      <c r="CT30" s="621"/>
      <c r="CU30" s="621"/>
      <c r="CV30" s="621"/>
      <c r="CW30" s="621"/>
      <c r="CX30" s="621"/>
      <c r="CY30" s="622"/>
      <c r="CZ30" s="623">
        <v>8.8000000000000007</v>
      </c>
      <c r="DA30" s="641"/>
      <c r="DB30" s="641"/>
      <c r="DC30" s="642"/>
      <c r="DD30" s="626">
        <v>1237252</v>
      </c>
      <c r="DE30" s="621"/>
      <c r="DF30" s="621"/>
      <c r="DG30" s="621"/>
      <c r="DH30" s="621"/>
      <c r="DI30" s="621"/>
      <c r="DJ30" s="621"/>
      <c r="DK30" s="622"/>
      <c r="DL30" s="626">
        <v>1237252</v>
      </c>
      <c r="DM30" s="621"/>
      <c r="DN30" s="621"/>
      <c r="DO30" s="621"/>
      <c r="DP30" s="621"/>
      <c r="DQ30" s="621"/>
      <c r="DR30" s="621"/>
      <c r="DS30" s="621"/>
      <c r="DT30" s="621"/>
      <c r="DU30" s="621"/>
      <c r="DV30" s="622"/>
      <c r="DW30" s="643">
        <v>12.6</v>
      </c>
      <c r="DX30" s="644"/>
      <c r="DY30" s="644"/>
      <c r="DZ30" s="644"/>
      <c r="EA30" s="644"/>
      <c r="EB30" s="644"/>
      <c r="EC30" s="645"/>
    </row>
    <row r="31" spans="2:133" ht="11.25" customHeight="1">
      <c r="B31" s="617" t="s">
        <v>294</v>
      </c>
      <c r="C31" s="618"/>
      <c r="D31" s="618"/>
      <c r="E31" s="618"/>
      <c r="F31" s="618"/>
      <c r="G31" s="618"/>
      <c r="H31" s="618"/>
      <c r="I31" s="618"/>
      <c r="J31" s="618"/>
      <c r="K31" s="618"/>
      <c r="L31" s="618"/>
      <c r="M31" s="618"/>
      <c r="N31" s="618"/>
      <c r="O31" s="618"/>
      <c r="P31" s="618"/>
      <c r="Q31" s="619"/>
      <c r="R31" s="620">
        <v>805541</v>
      </c>
      <c r="S31" s="621"/>
      <c r="T31" s="621"/>
      <c r="U31" s="621"/>
      <c r="V31" s="621"/>
      <c r="W31" s="621"/>
      <c r="X31" s="621"/>
      <c r="Y31" s="622"/>
      <c r="Z31" s="673">
        <v>5.4</v>
      </c>
      <c r="AA31" s="673"/>
      <c r="AB31" s="673"/>
      <c r="AC31" s="673"/>
      <c r="AD31" s="674" t="s">
        <v>112</v>
      </c>
      <c r="AE31" s="674"/>
      <c r="AF31" s="674"/>
      <c r="AG31" s="674"/>
      <c r="AH31" s="674"/>
      <c r="AI31" s="674"/>
      <c r="AJ31" s="674"/>
      <c r="AK31" s="674"/>
      <c r="AL31" s="643" t="s">
        <v>112</v>
      </c>
      <c r="AM31" s="675"/>
      <c r="AN31" s="675"/>
      <c r="AO31" s="676"/>
      <c r="AP31" s="698"/>
      <c r="AQ31" s="699"/>
      <c r="AR31" s="699"/>
      <c r="AS31" s="699"/>
      <c r="AT31" s="703"/>
      <c r="AU31" s="183" t="s">
        <v>295</v>
      </c>
      <c r="AV31" s="183"/>
      <c r="AW31" s="183"/>
      <c r="AX31" s="617" t="s">
        <v>296</v>
      </c>
      <c r="AY31" s="618"/>
      <c r="AZ31" s="618"/>
      <c r="BA31" s="618"/>
      <c r="BB31" s="618"/>
      <c r="BC31" s="618"/>
      <c r="BD31" s="618"/>
      <c r="BE31" s="618"/>
      <c r="BF31" s="619"/>
      <c r="BG31" s="684">
        <v>99.2</v>
      </c>
      <c r="BH31" s="639"/>
      <c r="BI31" s="639"/>
      <c r="BJ31" s="639"/>
      <c r="BK31" s="639"/>
      <c r="BL31" s="639"/>
      <c r="BM31" s="675">
        <v>96.4</v>
      </c>
      <c r="BN31" s="685"/>
      <c r="BO31" s="685"/>
      <c r="BP31" s="685"/>
      <c r="BQ31" s="649"/>
      <c r="BR31" s="684">
        <v>99.1</v>
      </c>
      <c r="BS31" s="639"/>
      <c r="BT31" s="639"/>
      <c r="BU31" s="639"/>
      <c r="BV31" s="639"/>
      <c r="BW31" s="639"/>
      <c r="BX31" s="675">
        <v>95.9</v>
      </c>
      <c r="BY31" s="685"/>
      <c r="BZ31" s="685"/>
      <c r="CA31" s="685"/>
      <c r="CB31" s="649"/>
      <c r="CD31" s="692"/>
      <c r="CE31" s="693"/>
      <c r="CF31" s="657" t="s">
        <v>297</v>
      </c>
      <c r="CG31" s="654"/>
      <c r="CH31" s="654"/>
      <c r="CI31" s="654"/>
      <c r="CJ31" s="654"/>
      <c r="CK31" s="654"/>
      <c r="CL31" s="654"/>
      <c r="CM31" s="654"/>
      <c r="CN31" s="654"/>
      <c r="CO31" s="654"/>
      <c r="CP31" s="654"/>
      <c r="CQ31" s="655"/>
      <c r="CR31" s="620">
        <v>105886</v>
      </c>
      <c r="CS31" s="639"/>
      <c r="CT31" s="639"/>
      <c r="CU31" s="639"/>
      <c r="CV31" s="639"/>
      <c r="CW31" s="639"/>
      <c r="CX31" s="639"/>
      <c r="CY31" s="640"/>
      <c r="CZ31" s="623">
        <v>0.7</v>
      </c>
      <c r="DA31" s="641"/>
      <c r="DB31" s="641"/>
      <c r="DC31" s="642"/>
      <c r="DD31" s="626">
        <v>105886</v>
      </c>
      <c r="DE31" s="639"/>
      <c r="DF31" s="639"/>
      <c r="DG31" s="639"/>
      <c r="DH31" s="639"/>
      <c r="DI31" s="639"/>
      <c r="DJ31" s="639"/>
      <c r="DK31" s="640"/>
      <c r="DL31" s="626">
        <v>105886</v>
      </c>
      <c r="DM31" s="639"/>
      <c r="DN31" s="639"/>
      <c r="DO31" s="639"/>
      <c r="DP31" s="639"/>
      <c r="DQ31" s="639"/>
      <c r="DR31" s="639"/>
      <c r="DS31" s="639"/>
      <c r="DT31" s="639"/>
      <c r="DU31" s="639"/>
      <c r="DV31" s="640"/>
      <c r="DW31" s="643">
        <v>1.1000000000000001</v>
      </c>
      <c r="DX31" s="644"/>
      <c r="DY31" s="644"/>
      <c r="DZ31" s="644"/>
      <c r="EA31" s="644"/>
      <c r="EB31" s="644"/>
      <c r="EC31" s="645"/>
    </row>
    <row r="32" spans="2:133" ht="11.25" customHeight="1">
      <c r="B32" s="617" t="s">
        <v>298</v>
      </c>
      <c r="C32" s="618"/>
      <c r="D32" s="618"/>
      <c r="E32" s="618"/>
      <c r="F32" s="618"/>
      <c r="G32" s="618"/>
      <c r="H32" s="618"/>
      <c r="I32" s="618"/>
      <c r="J32" s="618"/>
      <c r="K32" s="618"/>
      <c r="L32" s="618"/>
      <c r="M32" s="618"/>
      <c r="N32" s="618"/>
      <c r="O32" s="618"/>
      <c r="P32" s="618"/>
      <c r="Q32" s="619"/>
      <c r="R32" s="620">
        <v>202966</v>
      </c>
      <c r="S32" s="621"/>
      <c r="T32" s="621"/>
      <c r="U32" s="621"/>
      <c r="V32" s="621"/>
      <c r="W32" s="621"/>
      <c r="X32" s="621"/>
      <c r="Y32" s="622"/>
      <c r="Z32" s="673">
        <v>1.4</v>
      </c>
      <c r="AA32" s="673"/>
      <c r="AB32" s="673"/>
      <c r="AC32" s="673"/>
      <c r="AD32" s="674">
        <v>585</v>
      </c>
      <c r="AE32" s="674"/>
      <c r="AF32" s="674"/>
      <c r="AG32" s="674"/>
      <c r="AH32" s="674"/>
      <c r="AI32" s="674"/>
      <c r="AJ32" s="674"/>
      <c r="AK32" s="674"/>
      <c r="AL32" s="643">
        <v>0</v>
      </c>
      <c r="AM32" s="675"/>
      <c r="AN32" s="675"/>
      <c r="AO32" s="676"/>
      <c r="AP32" s="700"/>
      <c r="AQ32" s="701"/>
      <c r="AR32" s="701"/>
      <c r="AS32" s="701"/>
      <c r="AT32" s="704"/>
      <c r="AU32" s="185"/>
      <c r="AV32" s="185"/>
      <c r="AW32" s="185"/>
      <c r="AX32" s="601" t="s">
        <v>299</v>
      </c>
      <c r="AY32" s="602"/>
      <c r="AZ32" s="602"/>
      <c r="BA32" s="602"/>
      <c r="BB32" s="602"/>
      <c r="BC32" s="602"/>
      <c r="BD32" s="602"/>
      <c r="BE32" s="602"/>
      <c r="BF32" s="603"/>
      <c r="BG32" s="683">
        <v>99.2</v>
      </c>
      <c r="BH32" s="605"/>
      <c r="BI32" s="605"/>
      <c r="BJ32" s="605"/>
      <c r="BK32" s="605"/>
      <c r="BL32" s="605"/>
      <c r="BM32" s="668">
        <v>96.3</v>
      </c>
      <c r="BN32" s="605"/>
      <c r="BO32" s="605"/>
      <c r="BP32" s="605"/>
      <c r="BQ32" s="662"/>
      <c r="BR32" s="683">
        <v>99.1</v>
      </c>
      <c r="BS32" s="605"/>
      <c r="BT32" s="605"/>
      <c r="BU32" s="605"/>
      <c r="BV32" s="605"/>
      <c r="BW32" s="605"/>
      <c r="BX32" s="668">
        <v>95.9</v>
      </c>
      <c r="BY32" s="605"/>
      <c r="BZ32" s="605"/>
      <c r="CA32" s="605"/>
      <c r="CB32" s="662"/>
      <c r="CD32" s="694"/>
      <c r="CE32" s="695"/>
      <c r="CF32" s="657" t="s">
        <v>300</v>
      </c>
      <c r="CG32" s="654"/>
      <c r="CH32" s="654"/>
      <c r="CI32" s="654"/>
      <c r="CJ32" s="654"/>
      <c r="CK32" s="654"/>
      <c r="CL32" s="654"/>
      <c r="CM32" s="654"/>
      <c r="CN32" s="654"/>
      <c r="CO32" s="654"/>
      <c r="CP32" s="654"/>
      <c r="CQ32" s="655"/>
      <c r="CR32" s="620" t="s">
        <v>112</v>
      </c>
      <c r="CS32" s="621"/>
      <c r="CT32" s="621"/>
      <c r="CU32" s="621"/>
      <c r="CV32" s="621"/>
      <c r="CW32" s="621"/>
      <c r="CX32" s="621"/>
      <c r="CY32" s="622"/>
      <c r="CZ32" s="623" t="s">
        <v>112</v>
      </c>
      <c r="DA32" s="641"/>
      <c r="DB32" s="641"/>
      <c r="DC32" s="642"/>
      <c r="DD32" s="626" t="s">
        <v>112</v>
      </c>
      <c r="DE32" s="621"/>
      <c r="DF32" s="621"/>
      <c r="DG32" s="621"/>
      <c r="DH32" s="621"/>
      <c r="DI32" s="621"/>
      <c r="DJ32" s="621"/>
      <c r="DK32" s="622"/>
      <c r="DL32" s="626" t="s">
        <v>112</v>
      </c>
      <c r="DM32" s="621"/>
      <c r="DN32" s="621"/>
      <c r="DO32" s="621"/>
      <c r="DP32" s="621"/>
      <c r="DQ32" s="621"/>
      <c r="DR32" s="621"/>
      <c r="DS32" s="621"/>
      <c r="DT32" s="621"/>
      <c r="DU32" s="621"/>
      <c r="DV32" s="622"/>
      <c r="DW32" s="643" t="s">
        <v>112</v>
      </c>
      <c r="DX32" s="644"/>
      <c r="DY32" s="644"/>
      <c r="DZ32" s="644"/>
      <c r="EA32" s="644"/>
      <c r="EB32" s="644"/>
      <c r="EC32" s="645"/>
    </row>
    <row r="33" spans="2:133" ht="11.25" customHeight="1">
      <c r="B33" s="617" t="s">
        <v>301</v>
      </c>
      <c r="C33" s="618"/>
      <c r="D33" s="618"/>
      <c r="E33" s="618"/>
      <c r="F33" s="618"/>
      <c r="G33" s="618"/>
      <c r="H33" s="618"/>
      <c r="I33" s="618"/>
      <c r="J33" s="618"/>
      <c r="K33" s="618"/>
      <c r="L33" s="618"/>
      <c r="M33" s="618"/>
      <c r="N33" s="618"/>
      <c r="O33" s="618"/>
      <c r="P33" s="618"/>
      <c r="Q33" s="619"/>
      <c r="R33" s="620">
        <v>1243534</v>
      </c>
      <c r="S33" s="621"/>
      <c r="T33" s="621"/>
      <c r="U33" s="621"/>
      <c r="V33" s="621"/>
      <c r="W33" s="621"/>
      <c r="X33" s="621"/>
      <c r="Y33" s="622"/>
      <c r="Z33" s="673">
        <v>8.4</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5723367</v>
      </c>
      <c r="CS33" s="639"/>
      <c r="CT33" s="639"/>
      <c r="CU33" s="639"/>
      <c r="CV33" s="639"/>
      <c r="CW33" s="639"/>
      <c r="CX33" s="639"/>
      <c r="CY33" s="640"/>
      <c r="CZ33" s="623">
        <v>40.5</v>
      </c>
      <c r="DA33" s="641"/>
      <c r="DB33" s="641"/>
      <c r="DC33" s="642"/>
      <c r="DD33" s="626">
        <v>5027303</v>
      </c>
      <c r="DE33" s="639"/>
      <c r="DF33" s="639"/>
      <c r="DG33" s="639"/>
      <c r="DH33" s="639"/>
      <c r="DI33" s="639"/>
      <c r="DJ33" s="639"/>
      <c r="DK33" s="640"/>
      <c r="DL33" s="626">
        <v>4022593</v>
      </c>
      <c r="DM33" s="639"/>
      <c r="DN33" s="639"/>
      <c r="DO33" s="639"/>
      <c r="DP33" s="639"/>
      <c r="DQ33" s="639"/>
      <c r="DR33" s="639"/>
      <c r="DS33" s="639"/>
      <c r="DT33" s="639"/>
      <c r="DU33" s="639"/>
      <c r="DV33" s="640"/>
      <c r="DW33" s="643">
        <v>41</v>
      </c>
      <c r="DX33" s="644"/>
      <c r="DY33" s="644"/>
      <c r="DZ33" s="644"/>
      <c r="EA33" s="644"/>
      <c r="EB33" s="644"/>
      <c r="EC33" s="645"/>
    </row>
    <row r="34" spans="2:133" ht="11.25" customHeight="1">
      <c r="B34" s="617" t="s">
        <v>303</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1944226</v>
      </c>
      <c r="CS34" s="621"/>
      <c r="CT34" s="621"/>
      <c r="CU34" s="621"/>
      <c r="CV34" s="621"/>
      <c r="CW34" s="621"/>
      <c r="CX34" s="621"/>
      <c r="CY34" s="622"/>
      <c r="CZ34" s="623">
        <v>13.8</v>
      </c>
      <c r="DA34" s="641"/>
      <c r="DB34" s="641"/>
      <c r="DC34" s="642"/>
      <c r="DD34" s="626">
        <v>1616537</v>
      </c>
      <c r="DE34" s="621"/>
      <c r="DF34" s="621"/>
      <c r="DG34" s="621"/>
      <c r="DH34" s="621"/>
      <c r="DI34" s="621"/>
      <c r="DJ34" s="621"/>
      <c r="DK34" s="622"/>
      <c r="DL34" s="626">
        <v>1503040</v>
      </c>
      <c r="DM34" s="621"/>
      <c r="DN34" s="621"/>
      <c r="DO34" s="621"/>
      <c r="DP34" s="621"/>
      <c r="DQ34" s="621"/>
      <c r="DR34" s="621"/>
      <c r="DS34" s="621"/>
      <c r="DT34" s="621"/>
      <c r="DU34" s="621"/>
      <c r="DV34" s="622"/>
      <c r="DW34" s="643">
        <v>15.3</v>
      </c>
      <c r="DX34" s="644"/>
      <c r="DY34" s="644"/>
      <c r="DZ34" s="644"/>
      <c r="EA34" s="644"/>
      <c r="EB34" s="644"/>
      <c r="EC34" s="645"/>
    </row>
    <row r="35" spans="2:133" ht="11.25" customHeight="1">
      <c r="B35" s="617" t="s">
        <v>307</v>
      </c>
      <c r="C35" s="618"/>
      <c r="D35" s="618"/>
      <c r="E35" s="618"/>
      <c r="F35" s="618"/>
      <c r="G35" s="618"/>
      <c r="H35" s="618"/>
      <c r="I35" s="618"/>
      <c r="J35" s="618"/>
      <c r="K35" s="618"/>
      <c r="L35" s="618"/>
      <c r="M35" s="618"/>
      <c r="N35" s="618"/>
      <c r="O35" s="618"/>
      <c r="P35" s="618"/>
      <c r="Q35" s="619"/>
      <c r="R35" s="620">
        <v>674734</v>
      </c>
      <c r="S35" s="621"/>
      <c r="T35" s="621"/>
      <c r="U35" s="621"/>
      <c r="V35" s="621"/>
      <c r="W35" s="621"/>
      <c r="X35" s="621"/>
      <c r="Y35" s="622"/>
      <c r="Z35" s="673">
        <v>4.5999999999999996</v>
      </c>
      <c r="AA35" s="673"/>
      <c r="AB35" s="673"/>
      <c r="AC35" s="673"/>
      <c r="AD35" s="674" t="s">
        <v>112</v>
      </c>
      <c r="AE35" s="674"/>
      <c r="AF35" s="674"/>
      <c r="AG35" s="674"/>
      <c r="AH35" s="674"/>
      <c r="AI35" s="674"/>
      <c r="AJ35" s="674"/>
      <c r="AK35" s="674"/>
      <c r="AL35" s="643" t="s">
        <v>112</v>
      </c>
      <c r="AM35" s="675"/>
      <c r="AN35" s="675"/>
      <c r="AO35" s="676"/>
      <c r="AP35" s="188"/>
      <c r="AQ35" s="677" t="s">
        <v>308</v>
      </c>
      <c r="AR35" s="678"/>
      <c r="AS35" s="678"/>
      <c r="AT35" s="678"/>
      <c r="AU35" s="678"/>
      <c r="AV35" s="678"/>
      <c r="AW35" s="678"/>
      <c r="AX35" s="678"/>
      <c r="AY35" s="679"/>
      <c r="AZ35" s="670">
        <v>1694468</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267192</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59100</v>
      </c>
      <c r="CS35" s="639"/>
      <c r="CT35" s="639"/>
      <c r="CU35" s="639"/>
      <c r="CV35" s="639"/>
      <c r="CW35" s="639"/>
      <c r="CX35" s="639"/>
      <c r="CY35" s="640"/>
      <c r="CZ35" s="623">
        <v>0.4</v>
      </c>
      <c r="DA35" s="641"/>
      <c r="DB35" s="641"/>
      <c r="DC35" s="642"/>
      <c r="DD35" s="626">
        <v>59100</v>
      </c>
      <c r="DE35" s="639"/>
      <c r="DF35" s="639"/>
      <c r="DG35" s="639"/>
      <c r="DH35" s="639"/>
      <c r="DI35" s="639"/>
      <c r="DJ35" s="639"/>
      <c r="DK35" s="640"/>
      <c r="DL35" s="626">
        <v>59100</v>
      </c>
      <c r="DM35" s="639"/>
      <c r="DN35" s="639"/>
      <c r="DO35" s="639"/>
      <c r="DP35" s="639"/>
      <c r="DQ35" s="639"/>
      <c r="DR35" s="639"/>
      <c r="DS35" s="639"/>
      <c r="DT35" s="639"/>
      <c r="DU35" s="639"/>
      <c r="DV35" s="640"/>
      <c r="DW35" s="643">
        <v>0.6</v>
      </c>
      <c r="DX35" s="644"/>
      <c r="DY35" s="644"/>
      <c r="DZ35" s="644"/>
      <c r="EA35" s="644"/>
      <c r="EB35" s="644"/>
      <c r="EC35" s="645"/>
    </row>
    <row r="36" spans="2:133" ht="11.25" customHeight="1">
      <c r="B36" s="601" t="s">
        <v>311</v>
      </c>
      <c r="C36" s="602"/>
      <c r="D36" s="602"/>
      <c r="E36" s="602"/>
      <c r="F36" s="602"/>
      <c r="G36" s="602"/>
      <c r="H36" s="602"/>
      <c r="I36" s="602"/>
      <c r="J36" s="602"/>
      <c r="K36" s="602"/>
      <c r="L36" s="602"/>
      <c r="M36" s="602"/>
      <c r="N36" s="602"/>
      <c r="O36" s="602"/>
      <c r="P36" s="602"/>
      <c r="Q36" s="603"/>
      <c r="R36" s="604">
        <v>14810539</v>
      </c>
      <c r="S36" s="661"/>
      <c r="T36" s="661"/>
      <c r="U36" s="661"/>
      <c r="V36" s="661"/>
      <c r="W36" s="661"/>
      <c r="X36" s="661"/>
      <c r="Y36" s="664"/>
      <c r="Z36" s="665">
        <v>100</v>
      </c>
      <c r="AA36" s="665"/>
      <c r="AB36" s="665"/>
      <c r="AC36" s="665"/>
      <c r="AD36" s="666">
        <v>9130763</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436030</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191630</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1996387</v>
      </c>
      <c r="CS36" s="621"/>
      <c r="CT36" s="621"/>
      <c r="CU36" s="621"/>
      <c r="CV36" s="621"/>
      <c r="CW36" s="621"/>
      <c r="CX36" s="621"/>
      <c r="CY36" s="622"/>
      <c r="CZ36" s="623">
        <v>14.1</v>
      </c>
      <c r="DA36" s="641"/>
      <c r="DB36" s="641"/>
      <c r="DC36" s="642"/>
      <c r="DD36" s="626">
        <v>1834269</v>
      </c>
      <c r="DE36" s="621"/>
      <c r="DF36" s="621"/>
      <c r="DG36" s="621"/>
      <c r="DH36" s="621"/>
      <c r="DI36" s="621"/>
      <c r="DJ36" s="621"/>
      <c r="DK36" s="622"/>
      <c r="DL36" s="626">
        <v>1408343</v>
      </c>
      <c r="DM36" s="621"/>
      <c r="DN36" s="621"/>
      <c r="DO36" s="621"/>
      <c r="DP36" s="621"/>
      <c r="DQ36" s="621"/>
      <c r="DR36" s="621"/>
      <c r="DS36" s="621"/>
      <c r="DT36" s="621"/>
      <c r="DU36" s="621"/>
      <c r="DV36" s="622"/>
      <c r="DW36" s="643">
        <v>14.4</v>
      </c>
      <c r="DX36" s="644"/>
      <c r="DY36" s="644"/>
      <c r="DZ36" s="644"/>
      <c r="EA36" s="644"/>
      <c r="EB36" s="644"/>
      <c r="EC36" s="645"/>
    </row>
    <row r="37" spans="2:133" ht="11.25" customHeight="1">
      <c r="AQ37" s="646" t="s">
        <v>315</v>
      </c>
      <c r="AR37" s="647"/>
      <c r="AS37" s="647"/>
      <c r="AT37" s="647"/>
      <c r="AU37" s="647"/>
      <c r="AV37" s="647"/>
      <c r="AW37" s="647"/>
      <c r="AX37" s="647"/>
      <c r="AY37" s="648"/>
      <c r="AZ37" s="620">
        <v>9795</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6965</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1231417</v>
      </c>
      <c r="CS37" s="639"/>
      <c r="CT37" s="639"/>
      <c r="CU37" s="639"/>
      <c r="CV37" s="639"/>
      <c r="CW37" s="639"/>
      <c r="CX37" s="639"/>
      <c r="CY37" s="640"/>
      <c r="CZ37" s="623">
        <v>8.6999999999999993</v>
      </c>
      <c r="DA37" s="641"/>
      <c r="DB37" s="641"/>
      <c r="DC37" s="642"/>
      <c r="DD37" s="626">
        <v>1231339</v>
      </c>
      <c r="DE37" s="639"/>
      <c r="DF37" s="639"/>
      <c r="DG37" s="639"/>
      <c r="DH37" s="639"/>
      <c r="DI37" s="639"/>
      <c r="DJ37" s="639"/>
      <c r="DK37" s="640"/>
      <c r="DL37" s="626">
        <v>1063187</v>
      </c>
      <c r="DM37" s="639"/>
      <c r="DN37" s="639"/>
      <c r="DO37" s="639"/>
      <c r="DP37" s="639"/>
      <c r="DQ37" s="639"/>
      <c r="DR37" s="639"/>
      <c r="DS37" s="639"/>
      <c r="DT37" s="639"/>
      <c r="DU37" s="639"/>
      <c r="DV37" s="640"/>
      <c r="DW37" s="643">
        <v>10.8</v>
      </c>
      <c r="DX37" s="644"/>
      <c r="DY37" s="644"/>
      <c r="DZ37" s="644"/>
      <c r="EA37" s="644"/>
      <c r="EB37" s="644"/>
      <c r="EC37" s="645"/>
    </row>
    <row r="38" spans="2:133" ht="11.25" customHeight="1">
      <c r="AQ38" s="646" t="s">
        <v>318</v>
      </c>
      <c r="AR38" s="647"/>
      <c r="AS38" s="647"/>
      <c r="AT38" s="647"/>
      <c r="AU38" s="647"/>
      <c r="AV38" s="647"/>
      <c r="AW38" s="647"/>
      <c r="AX38" s="647"/>
      <c r="AY38" s="648"/>
      <c r="AZ38" s="620">
        <v>8091</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11577</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1686377</v>
      </c>
      <c r="CS38" s="621"/>
      <c r="CT38" s="621"/>
      <c r="CU38" s="621"/>
      <c r="CV38" s="621"/>
      <c r="CW38" s="621"/>
      <c r="CX38" s="621"/>
      <c r="CY38" s="622"/>
      <c r="CZ38" s="623">
        <v>11.9</v>
      </c>
      <c r="DA38" s="641"/>
      <c r="DB38" s="641"/>
      <c r="DC38" s="642"/>
      <c r="DD38" s="626">
        <v>1497457</v>
      </c>
      <c r="DE38" s="621"/>
      <c r="DF38" s="621"/>
      <c r="DG38" s="621"/>
      <c r="DH38" s="621"/>
      <c r="DI38" s="621"/>
      <c r="DJ38" s="621"/>
      <c r="DK38" s="622"/>
      <c r="DL38" s="626">
        <v>1052110</v>
      </c>
      <c r="DM38" s="621"/>
      <c r="DN38" s="621"/>
      <c r="DO38" s="621"/>
      <c r="DP38" s="621"/>
      <c r="DQ38" s="621"/>
      <c r="DR38" s="621"/>
      <c r="DS38" s="621"/>
      <c r="DT38" s="621"/>
      <c r="DU38" s="621"/>
      <c r="DV38" s="622"/>
      <c r="DW38" s="643">
        <v>10.7</v>
      </c>
      <c r="DX38" s="644"/>
      <c r="DY38" s="644"/>
      <c r="DZ38" s="644"/>
      <c r="EA38" s="644"/>
      <c r="EB38" s="644"/>
      <c r="EC38" s="645"/>
    </row>
    <row r="39" spans="2:133" ht="11.25" customHeight="1">
      <c r="AQ39" s="646" t="s">
        <v>321</v>
      </c>
      <c r="AR39" s="647"/>
      <c r="AS39" s="647"/>
      <c r="AT39" s="647"/>
      <c r="AU39" s="647"/>
      <c r="AV39" s="647"/>
      <c r="AW39" s="647"/>
      <c r="AX39" s="647"/>
      <c r="AY39" s="648"/>
      <c r="AZ39" s="620" t="s">
        <v>322</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v>98</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22977</v>
      </c>
      <c r="CS39" s="639"/>
      <c r="CT39" s="639"/>
      <c r="CU39" s="639"/>
      <c r="CV39" s="639"/>
      <c r="CW39" s="639"/>
      <c r="CX39" s="639"/>
      <c r="CY39" s="640"/>
      <c r="CZ39" s="623">
        <v>0.2</v>
      </c>
      <c r="DA39" s="641"/>
      <c r="DB39" s="641"/>
      <c r="DC39" s="642"/>
      <c r="DD39" s="626">
        <v>19940</v>
      </c>
      <c r="DE39" s="639"/>
      <c r="DF39" s="639"/>
      <c r="DG39" s="639"/>
      <c r="DH39" s="639"/>
      <c r="DI39" s="639"/>
      <c r="DJ39" s="639"/>
      <c r="DK39" s="640"/>
      <c r="DL39" s="626" t="s">
        <v>322</v>
      </c>
      <c r="DM39" s="639"/>
      <c r="DN39" s="639"/>
      <c r="DO39" s="639"/>
      <c r="DP39" s="639"/>
      <c r="DQ39" s="639"/>
      <c r="DR39" s="639"/>
      <c r="DS39" s="639"/>
      <c r="DT39" s="639"/>
      <c r="DU39" s="639"/>
      <c r="DV39" s="640"/>
      <c r="DW39" s="643" t="s">
        <v>322</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298956</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92</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14300</v>
      </c>
      <c r="CS40" s="621"/>
      <c r="CT40" s="621"/>
      <c r="CU40" s="621"/>
      <c r="CV40" s="621"/>
      <c r="CW40" s="621"/>
      <c r="CX40" s="621"/>
      <c r="CY40" s="622"/>
      <c r="CZ40" s="623">
        <v>0.1</v>
      </c>
      <c r="DA40" s="641"/>
      <c r="DB40" s="641"/>
      <c r="DC40" s="642"/>
      <c r="DD40" s="626" t="s">
        <v>322</v>
      </c>
      <c r="DE40" s="621"/>
      <c r="DF40" s="621"/>
      <c r="DG40" s="621"/>
      <c r="DH40" s="621"/>
      <c r="DI40" s="621"/>
      <c r="DJ40" s="621"/>
      <c r="DK40" s="622"/>
      <c r="DL40" s="626" t="s">
        <v>322</v>
      </c>
      <c r="DM40" s="621"/>
      <c r="DN40" s="621"/>
      <c r="DO40" s="621"/>
      <c r="DP40" s="621"/>
      <c r="DQ40" s="621"/>
      <c r="DR40" s="621"/>
      <c r="DS40" s="621"/>
      <c r="DT40" s="621"/>
      <c r="DU40" s="621"/>
      <c r="DV40" s="622"/>
      <c r="DW40" s="643" t="s">
        <v>322</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941596</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304</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1756001</v>
      </c>
      <c r="CS42" s="621"/>
      <c r="CT42" s="621"/>
      <c r="CU42" s="621"/>
      <c r="CV42" s="621"/>
      <c r="CW42" s="621"/>
      <c r="CX42" s="621"/>
      <c r="CY42" s="622"/>
      <c r="CZ42" s="623">
        <v>12.4</v>
      </c>
      <c r="DA42" s="624"/>
      <c r="DB42" s="624"/>
      <c r="DC42" s="625"/>
      <c r="DD42" s="626">
        <v>883590</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80578</v>
      </c>
      <c r="CS43" s="639"/>
      <c r="CT43" s="639"/>
      <c r="CU43" s="639"/>
      <c r="CV43" s="639"/>
      <c r="CW43" s="639"/>
      <c r="CX43" s="639"/>
      <c r="CY43" s="640"/>
      <c r="CZ43" s="623">
        <v>0.6</v>
      </c>
      <c r="DA43" s="641"/>
      <c r="DB43" s="641"/>
      <c r="DC43" s="642"/>
      <c r="DD43" s="626">
        <v>80578</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337</v>
      </c>
      <c r="CD44" s="633" t="s">
        <v>288</v>
      </c>
      <c r="CE44" s="634"/>
      <c r="CF44" s="617" t="s">
        <v>338</v>
      </c>
      <c r="CG44" s="618"/>
      <c r="CH44" s="618"/>
      <c r="CI44" s="618"/>
      <c r="CJ44" s="618"/>
      <c r="CK44" s="618"/>
      <c r="CL44" s="618"/>
      <c r="CM44" s="618"/>
      <c r="CN44" s="618"/>
      <c r="CO44" s="618"/>
      <c r="CP44" s="618"/>
      <c r="CQ44" s="619"/>
      <c r="CR44" s="620">
        <v>1756001</v>
      </c>
      <c r="CS44" s="621"/>
      <c r="CT44" s="621"/>
      <c r="CU44" s="621"/>
      <c r="CV44" s="621"/>
      <c r="CW44" s="621"/>
      <c r="CX44" s="621"/>
      <c r="CY44" s="622"/>
      <c r="CZ44" s="623">
        <v>12.4</v>
      </c>
      <c r="DA44" s="624"/>
      <c r="DB44" s="624"/>
      <c r="DC44" s="625"/>
      <c r="DD44" s="626">
        <v>883590</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339</v>
      </c>
      <c r="CG45" s="618"/>
      <c r="CH45" s="618"/>
      <c r="CI45" s="618"/>
      <c r="CJ45" s="618"/>
      <c r="CK45" s="618"/>
      <c r="CL45" s="618"/>
      <c r="CM45" s="618"/>
      <c r="CN45" s="618"/>
      <c r="CO45" s="618"/>
      <c r="CP45" s="618"/>
      <c r="CQ45" s="619"/>
      <c r="CR45" s="620">
        <v>397603</v>
      </c>
      <c r="CS45" s="639"/>
      <c r="CT45" s="639"/>
      <c r="CU45" s="639"/>
      <c r="CV45" s="639"/>
      <c r="CW45" s="639"/>
      <c r="CX45" s="639"/>
      <c r="CY45" s="640"/>
      <c r="CZ45" s="623">
        <v>2.8</v>
      </c>
      <c r="DA45" s="641"/>
      <c r="DB45" s="641"/>
      <c r="DC45" s="642"/>
      <c r="DD45" s="626">
        <v>41601</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340</v>
      </c>
      <c r="CG46" s="618"/>
      <c r="CH46" s="618"/>
      <c r="CI46" s="618"/>
      <c r="CJ46" s="618"/>
      <c r="CK46" s="618"/>
      <c r="CL46" s="618"/>
      <c r="CM46" s="618"/>
      <c r="CN46" s="618"/>
      <c r="CO46" s="618"/>
      <c r="CP46" s="618"/>
      <c r="CQ46" s="619"/>
      <c r="CR46" s="620">
        <v>1338398</v>
      </c>
      <c r="CS46" s="621"/>
      <c r="CT46" s="621"/>
      <c r="CU46" s="621"/>
      <c r="CV46" s="621"/>
      <c r="CW46" s="621"/>
      <c r="CX46" s="621"/>
      <c r="CY46" s="622"/>
      <c r="CZ46" s="623">
        <v>9.5</v>
      </c>
      <c r="DA46" s="624"/>
      <c r="DB46" s="624"/>
      <c r="DC46" s="625"/>
      <c r="DD46" s="626">
        <v>821989</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341</v>
      </c>
      <c r="CG47" s="618"/>
      <c r="CH47" s="618"/>
      <c r="CI47" s="618"/>
      <c r="CJ47" s="618"/>
      <c r="CK47" s="618"/>
      <c r="CL47" s="618"/>
      <c r="CM47" s="618"/>
      <c r="CN47" s="618"/>
      <c r="CO47" s="618"/>
      <c r="CP47" s="618"/>
      <c r="CQ47" s="619"/>
      <c r="CR47" s="620" t="s">
        <v>112</v>
      </c>
      <c r="CS47" s="639"/>
      <c r="CT47" s="639"/>
      <c r="CU47" s="639"/>
      <c r="CV47" s="639"/>
      <c r="CW47" s="639"/>
      <c r="CX47" s="639"/>
      <c r="CY47" s="640"/>
      <c r="CZ47" s="623" t="s">
        <v>112</v>
      </c>
      <c r="DA47" s="641"/>
      <c r="DB47" s="641"/>
      <c r="DC47" s="642"/>
      <c r="DD47" s="626" t="s">
        <v>112</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342</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343</v>
      </c>
      <c r="CE49" s="602"/>
      <c r="CF49" s="602"/>
      <c r="CG49" s="602"/>
      <c r="CH49" s="602"/>
      <c r="CI49" s="602"/>
      <c r="CJ49" s="602"/>
      <c r="CK49" s="602"/>
      <c r="CL49" s="602"/>
      <c r="CM49" s="602"/>
      <c r="CN49" s="602"/>
      <c r="CO49" s="602"/>
      <c r="CP49" s="602"/>
      <c r="CQ49" s="603"/>
      <c r="CR49" s="604">
        <v>14125903</v>
      </c>
      <c r="CS49" s="605"/>
      <c r="CT49" s="605"/>
      <c r="CU49" s="605"/>
      <c r="CV49" s="605"/>
      <c r="CW49" s="605"/>
      <c r="CX49" s="605"/>
      <c r="CY49" s="606"/>
      <c r="CZ49" s="607">
        <v>100</v>
      </c>
      <c r="DA49" s="608"/>
      <c r="DB49" s="608"/>
      <c r="DC49" s="609"/>
      <c r="DD49" s="610">
        <v>10332273</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K33" sqref="AK33:AO33"/>
    </sheetView>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345</v>
      </c>
      <c r="DK2" s="1140"/>
      <c r="DL2" s="1140"/>
      <c r="DM2" s="1140"/>
      <c r="DN2" s="1140"/>
      <c r="DO2" s="1141"/>
      <c r="DP2" s="202"/>
      <c r="DQ2" s="1139" t="s">
        <v>346</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2"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7" t="s">
        <v>363</v>
      </c>
      <c r="DH5" s="1128"/>
      <c r="DI5" s="1128"/>
      <c r="DJ5" s="1128"/>
      <c r="DK5" s="1129"/>
      <c r="DL5" s="1127" t="s">
        <v>364</v>
      </c>
      <c r="DM5" s="1128"/>
      <c r="DN5" s="1128"/>
      <c r="DO5" s="1128"/>
      <c r="DP5" s="1129"/>
      <c r="DQ5" s="1030" t="s">
        <v>365</v>
      </c>
      <c r="DR5" s="1031"/>
      <c r="DS5" s="1031"/>
      <c r="DT5" s="1031"/>
      <c r="DU5" s="1032"/>
      <c r="DV5" s="1030" t="s">
        <v>356</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366</v>
      </c>
      <c r="C7" s="1080"/>
      <c r="D7" s="1080"/>
      <c r="E7" s="1080"/>
      <c r="F7" s="1080"/>
      <c r="G7" s="1080"/>
      <c r="H7" s="1080"/>
      <c r="I7" s="1080"/>
      <c r="J7" s="1080"/>
      <c r="K7" s="1080"/>
      <c r="L7" s="1080"/>
      <c r="M7" s="1080"/>
      <c r="N7" s="1080"/>
      <c r="O7" s="1080"/>
      <c r="P7" s="1081"/>
      <c r="Q7" s="1133">
        <v>14607</v>
      </c>
      <c r="R7" s="1134"/>
      <c r="S7" s="1134"/>
      <c r="T7" s="1134"/>
      <c r="U7" s="1134"/>
      <c r="V7" s="1134">
        <v>13945</v>
      </c>
      <c r="W7" s="1134"/>
      <c r="X7" s="1134"/>
      <c r="Y7" s="1134"/>
      <c r="Z7" s="1134"/>
      <c r="AA7" s="1134">
        <v>661</v>
      </c>
      <c r="AB7" s="1134"/>
      <c r="AC7" s="1134"/>
      <c r="AD7" s="1134"/>
      <c r="AE7" s="1135"/>
      <c r="AF7" s="1136">
        <v>535</v>
      </c>
      <c r="AG7" s="1137"/>
      <c r="AH7" s="1137"/>
      <c r="AI7" s="1137"/>
      <c r="AJ7" s="1138"/>
      <c r="AK7" s="1120">
        <v>93</v>
      </c>
      <c r="AL7" s="1121"/>
      <c r="AM7" s="1121"/>
      <c r="AN7" s="1121"/>
      <c r="AO7" s="1121"/>
      <c r="AP7" s="1121">
        <v>11372</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t="s">
        <v>551</v>
      </c>
      <c r="BS7" s="1124" t="s">
        <v>552</v>
      </c>
      <c r="BT7" s="1125"/>
      <c r="BU7" s="1125"/>
      <c r="BV7" s="1125"/>
      <c r="BW7" s="1125"/>
      <c r="BX7" s="1125"/>
      <c r="BY7" s="1125"/>
      <c r="BZ7" s="1125"/>
      <c r="CA7" s="1125"/>
      <c r="CB7" s="1125"/>
      <c r="CC7" s="1125"/>
      <c r="CD7" s="1125"/>
      <c r="CE7" s="1125"/>
      <c r="CF7" s="1125"/>
      <c r="CG7" s="1126"/>
      <c r="CH7" s="1117">
        <v>0</v>
      </c>
      <c r="CI7" s="1118"/>
      <c r="CJ7" s="1118"/>
      <c r="CK7" s="1118"/>
      <c r="CL7" s="1119"/>
      <c r="CM7" s="1117">
        <v>4</v>
      </c>
      <c r="CN7" s="1118"/>
      <c r="CO7" s="1118"/>
      <c r="CP7" s="1118"/>
      <c r="CQ7" s="1119"/>
      <c r="CR7" s="1117">
        <v>2</v>
      </c>
      <c r="CS7" s="1118"/>
      <c r="CT7" s="1118"/>
      <c r="CU7" s="1118"/>
      <c r="CV7" s="1119"/>
      <c r="CW7" s="1117"/>
      <c r="CX7" s="1118"/>
      <c r="CY7" s="1118"/>
      <c r="CZ7" s="1118"/>
      <c r="DA7" s="1119"/>
      <c r="DB7" s="1117">
        <v>157</v>
      </c>
      <c r="DC7" s="1118"/>
      <c r="DD7" s="1118"/>
      <c r="DE7" s="1118"/>
      <c r="DF7" s="1119"/>
      <c r="DG7" s="1117"/>
      <c r="DH7" s="1118"/>
      <c r="DI7" s="1118"/>
      <c r="DJ7" s="1118"/>
      <c r="DK7" s="1119"/>
      <c r="DL7" s="1117"/>
      <c r="DM7" s="1118"/>
      <c r="DN7" s="1118"/>
      <c r="DO7" s="1118"/>
      <c r="DP7" s="1119"/>
      <c r="DQ7" s="1117"/>
      <c r="DR7" s="1118"/>
      <c r="DS7" s="1118"/>
      <c r="DT7" s="1118"/>
      <c r="DU7" s="1119"/>
      <c r="DV7" s="1144"/>
      <c r="DW7" s="1145"/>
      <c r="DX7" s="1145"/>
      <c r="DY7" s="1145"/>
      <c r="DZ7" s="1146"/>
      <c r="EA7" s="207"/>
    </row>
    <row r="8" spans="1:131" s="208" customFormat="1" ht="26.25" customHeight="1">
      <c r="A8" s="214">
        <v>2</v>
      </c>
      <c r="B8" s="1060"/>
      <c r="C8" s="1061"/>
      <c r="D8" s="1061"/>
      <c r="E8" s="1061"/>
      <c r="F8" s="1061"/>
      <c r="G8" s="1061"/>
      <c r="H8" s="1061"/>
      <c r="I8" s="1061"/>
      <c r="J8" s="1061"/>
      <c r="K8" s="1061"/>
      <c r="L8" s="1061"/>
      <c r="M8" s="1061"/>
      <c r="N8" s="1061"/>
      <c r="O8" s="1061"/>
      <c r="P8" s="1062"/>
      <c r="Q8" s="1072"/>
      <c r="R8" s="1073"/>
      <c r="S8" s="1073"/>
      <c r="T8" s="1073"/>
      <c r="U8" s="1073"/>
      <c r="V8" s="1073"/>
      <c r="W8" s="1073"/>
      <c r="X8" s="1073"/>
      <c r="Y8" s="1073"/>
      <c r="Z8" s="1073"/>
      <c r="AA8" s="1073"/>
      <c r="AB8" s="1073"/>
      <c r="AC8" s="1073"/>
      <c r="AD8" s="1073"/>
      <c r="AE8" s="1074"/>
      <c r="AF8" s="1066"/>
      <c r="AG8" s="1067"/>
      <c r="AH8" s="1067"/>
      <c r="AI8" s="1067"/>
      <c r="AJ8" s="1068"/>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553</v>
      </c>
      <c r="BT8" s="1044"/>
      <c r="BU8" s="1044"/>
      <c r="BV8" s="1044"/>
      <c r="BW8" s="1044"/>
      <c r="BX8" s="1044"/>
      <c r="BY8" s="1044"/>
      <c r="BZ8" s="1044"/>
      <c r="CA8" s="1044"/>
      <c r="CB8" s="1044"/>
      <c r="CC8" s="1044"/>
      <c r="CD8" s="1044"/>
      <c r="CE8" s="1044"/>
      <c r="CF8" s="1044"/>
      <c r="CG8" s="1045"/>
      <c r="CH8" s="1018">
        <v>0</v>
      </c>
      <c r="CI8" s="1019"/>
      <c r="CJ8" s="1019"/>
      <c r="CK8" s="1019"/>
      <c r="CL8" s="1020"/>
      <c r="CM8" s="1018">
        <v>8</v>
      </c>
      <c r="CN8" s="1019"/>
      <c r="CO8" s="1019"/>
      <c r="CP8" s="1019"/>
      <c r="CQ8" s="1020"/>
      <c r="CR8" s="1018">
        <v>3</v>
      </c>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c r="A9" s="214">
        <v>3</v>
      </c>
      <c r="B9" s="1060"/>
      <c r="C9" s="1061"/>
      <c r="D9" s="1061"/>
      <c r="E9" s="1061"/>
      <c r="F9" s="1061"/>
      <c r="G9" s="1061"/>
      <c r="H9" s="1061"/>
      <c r="I9" s="1061"/>
      <c r="J9" s="1061"/>
      <c r="K9" s="1061"/>
      <c r="L9" s="1061"/>
      <c r="M9" s="1061"/>
      <c r="N9" s="1061"/>
      <c r="O9" s="1061"/>
      <c r="P9" s="1062"/>
      <c r="Q9" s="1072"/>
      <c r="R9" s="1073"/>
      <c r="S9" s="1073"/>
      <c r="T9" s="1073"/>
      <c r="U9" s="1073"/>
      <c r="V9" s="1073"/>
      <c r="W9" s="1073"/>
      <c r="X9" s="1073"/>
      <c r="Y9" s="1073"/>
      <c r="Z9" s="1073"/>
      <c r="AA9" s="1073"/>
      <c r="AB9" s="1073"/>
      <c r="AC9" s="1073"/>
      <c r="AD9" s="1073"/>
      <c r="AE9" s="1074"/>
      <c r="AF9" s="1066"/>
      <c r="AG9" s="1067"/>
      <c r="AH9" s="1067"/>
      <c r="AI9" s="1067"/>
      <c r="AJ9" s="1068"/>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c r="A10" s="214">
        <v>4</v>
      </c>
      <c r="B10" s="1060"/>
      <c r="C10" s="1061"/>
      <c r="D10" s="1061"/>
      <c r="E10" s="1061"/>
      <c r="F10" s="1061"/>
      <c r="G10" s="1061"/>
      <c r="H10" s="1061"/>
      <c r="I10" s="1061"/>
      <c r="J10" s="1061"/>
      <c r="K10" s="1061"/>
      <c r="L10" s="1061"/>
      <c r="M10" s="1061"/>
      <c r="N10" s="1061"/>
      <c r="O10" s="1061"/>
      <c r="P10" s="1062"/>
      <c r="Q10" s="1072"/>
      <c r="R10" s="1073"/>
      <c r="S10" s="1073"/>
      <c r="T10" s="1073"/>
      <c r="U10" s="1073"/>
      <c r="V10" s="1073"/>
      <c r="W10" s="1073"/>
      <c r="X10" s="1073"/>
      <c r="Y10" s="1073"/>
      <c r="Z10" s="1073"/>
      <c r="AA10" s="1073"/>
      <c r="AB10" s="1073"/>
      <c r="AC10" s="1073"/>
      <c r="AD10" s="1073"/>
      <c r="AE10" s="1074"/>
      <c r="AF10" s="1066"/>
      <c r="AG10" s="1067"/>
      <c r="AH10" s="1067"/>
      <c r="AI10" s="1067"/>
      <c r="AJ10" s="1068"/>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c r="A11" s="214">
        <v>5</v>
      </c>
      <c r="B11" s="1060"/>
      <c r="C11" s="1061"/>
      <c r="D11" s="1061"/>
      <c r="E11" s="1061"/>
      <c r="F11" s="1061"/>
      <c r="G11" s="1061"/>
      <c r="H11" s="1061"/>
      <c r="I11" s="1061"/>
      <c r="J11" s="1061"/>
      <c r="K11" s="1061"/>
      <c r="L11" s="1061"/>
      <c r="M11" s="1061"/>
      <c r="N11" s="1061"/>
      <c r="O11" s="1061"/>
      <c r="P11" s="1062"/>
      <c r="Q11" s="1072"/>
      <c r="R11" s="1073"/>
      <c r="S11" s="1073"/>
      <c r="T11" s="1073"/>
      <c r="U11" s="1073"/>
      <c r="V11" s="1073"/>
      <c r="W11" s="1073"/>
      <c r="X11" s="1073"/>
      <c r="Y11" s="1073"/>
      <c r="Z11" s="1073"/>
      <c r="AA11" s="1073"/>
      <c r="AB11" s="1073"/>
      <c r="AC11" s="1073"/>
      <c r="AD11" s="1073"/>
      <c r="AE11" s="1074"/>
      <c r="AF11" s="1066"/>
      <c r="AG11" s="1067"/>
      <c r="AH11" s="1067"/>
      <c r="AI11" s="1067"/>
      <c r="AJ11" s="1068"/>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0"/>
      <c r="C12" s="1061"/>
      <c r="D12" s="1061"/>
      <c r="E12" s="1061"/>
      <c r="F12" s="1061"/>
      <c r="G12" s="1061"/>
      <c r="H12" s="1061"/>
      <c r="I12" s="1061"/>
      <c r="J12" s="1061"/>
      <c r="K12" s="1061"/>
      <c r="L12" s="1061"/>
      <c r="M12" s="1061"/>
      <c r="N12" s="1061"/>
      <c r="O12" s="1061"/>
      <c r="P12" s="1062"/>
      <c r="Q12" s="1072"/>
      <c r="R12" s="1073"/>
      <c r="S12" s="1073"/>
      <c r="T12" s="1073"/>
      <c r="U12" s="1073"/>
      <c r="V12" s="1073"/>
      <c r="W12" s="1073"/>
      <c r="X12" s="1073"/>
      <c r="Y12" s="1073"/>
      <c r="Z12" s="1073"/>
      <c r="AA12" s="1073"/>
      <c r="AB12" s="1073"/>
      <c r="AC12" s="1073"/>
      <c r="AD12" s="1073"/>
      <c r="AE12" s="1074"/>
      <c r="AF12" s="1066"/>
      <c r="AG12" s="1067"/>
      <c r="AH12" s="1067"/>
      <c r="AI12" s="1067"/>
      <c r="AJ12" s="1068"/>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0"/>
      <c r="C13" s="1061"/>
      <c r="D13" s="1061"/>
      <c r="E13" s="1061"/>
      <c r="F13" s="1061"/>
      <c r="G13" s="1061"/>
      <c r="H13" s="1061"/>
      <c r="I13" s="1061"/>
      <c r="J13" s="1061"/>
      <c r="K13" s="1061"/>
      <c r="L13" s="1061"/>
      <c r="M13" s="1061"/>
      <c r="N13" s="1061"/>
      <c r="O13" s="1061"/>
      <c r="P13" s="1062"/>
      <c r="Q13" s="1072"/>
      <c r="R13" s="1073"/>
      <c r="S13" s="1073"/>
      <c r="T13" s="1073"/>
      <c r="U13" s="1073"/>
      <c r="V13" s="1073"/>
      <c r="W13" s="1073"/>
      <c r="X13" s="1073"/>
      <c r="Y13" s="1073"/>
      <c r="Z13" s="1073"/>
      <c r="AA13" s="1073"/>
      <c r="AB13" s="1073"/>
      <c r="AC13" s="1073"/>
      <c r="AD13" s="1073"/>
      <c r="AE13" s="1074"/>
      <c r="AF13" s="1066"/>
      <c r="AG13" s="1067"/>
      <c r="AH13" s="1067"/>
      <c r="AI13" s="1067"/>
      <c r="AJ13" s="1068"/>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0"/>
      <c r="C14" s="1061"/>
      <c r="D14" s="1061"/>
      <c r="E14" s="1061"/>
      <c r="F14" s="1061"/>
      <c r="G14" s="1061"/>
      <c r="H14" s="1061"/>
      <c r="I14" s="1061"/>
      <c r="J14" s="1061"/>
      <c r="K14" s="1061"/>
      <c r="L14" s="1061"/>
      <c r="M14" s="1061"/>
      <c r="N14" s="1061"/>
      <c r="O14" s="1061"/>
      <c r="P14" s="1062"/>
      <c r="Q14" s="1072"/>
      <c r="R14" s="1073"/>
      <c r="S14" s="1073"/>
      <c r="T14" s="1073"/>
      <c r="U14" s="1073"/>
      <c r="V14" s="1073"/>
      <c r="W14" s="1073"/>
      <c r="X14" s="1073"/>
      <c r="Y14" s="1073"/>
      <c r="Z14" s="1073"/>
      <c r="AA14" s="1073"/>
      <c r="AB14" s="1073"/>
      <c r="AC14" s="1073"/>
      <c r="AD14" s="1073"/>
      <c r="AE14" s="1074"/>
      <c r="AF14" s="1066"/>
      <c r="AG14" s="1067"/>
      <c r="AH14" s="1067"/>
      <c r="AI14" s="1067"/>
      <c r="AJ14" s="1068"/>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0"/>
      <c r="C15" s="1061"/>
      <c r="D15" s="1061"/>
      <c r="E15" s="1061"/>
      <c r="F15" s="1061"/>
      <c r="G15" s="1061"/>
      <c r="H15" s="1061"/>
      <c r="I15" s="1061"/>
      <c r="J15" s="1061"/>
      <c r="K15" s="1061"/>
      <c r="L15" s="1061"/>
      <c r="M15" s="1061"/>
      <c r="N15" s="1061"/>
      <c r="O15" s="1061"/>
      <c r="P15" s="1062"/>
      <c r="Q15" s="1072"/>
      <c r="R15" s="1073"/>
      <c r="S15" s="1073"/>
      <c r="T15" s="1073"/>
      <c r="U15" s="1073"/>
      <c r="V15" s="1073"/>
      <c r="W15" s="1073"/>
      <c r="X15" s="1073"/>
      <c r="Y15" s="1073"/>
      <c r="Z15" s="1073"/>
      <c r="AA15" s="1073"/>
      <c r="AB15" s="1073"/>
      <c r="AC15" s="1073"/>
      <c r="AD15" s="1073"/>
      <c r="AE15" s="1074"/>
      <c r="AF15" s="1066"/>
      <c r="AG15" s="1067"/>
      <c r="AH15" s="1067"/>
      <c r="AI15" s="1067"/>
      <c r="AJ15" s="1068"/>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0"/>
      <c r="C16" s="1061"/>
      <c r="D16" s="1061"/>
      <c r="E16" s="1061"/>
      <c r="F16" s="1061"/>
      <c r="G16" s="1061"/>
      <c r="H16" s="1061"/>
      <c r="I16" s="1061"/>
      <c r="J16" s="1061"/>
      <c r="K16" s="1061"/>
      <c r="L16" s="1061"/>
      <c r="M16" s="1061"/>
      <c r="N16" s="1061"/>
      <c r="O16" s="1061"/>
      <c r="P16" s="1062"/>
      <c r="Q16" s="1072"/>
      <c r="R16" s="1073"/>
      <c r="S16" s="1073"/>
      <c r="T16" s="1073"/>
      <c r="U16" s="1073"/>
      <c r="V16" s="1073"/>
      <c r="W16" s="1073"/>
      <c r="X16" s="1073"/>
      <c r="Y16" s="1073"/>
      <c r="Z16" s="1073"/>
      <c r="AA16" s="1073"/>
      <c r="AB16" s="1073"/>
      <c r="AC16" s="1073"/>
      <c r="AD16" s="1073"/>
      <c r="AE16" s="1074"/>
      <c r="AF16" s="1066"/>
      <c r="AG16" s="1067"/>
      <c r="AH16" s="1067"/>
      <c r="AI16" s="1067"/>
      <c r="AJ16" s="1068"/>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0"/>
      <c r="C17" s="1061"/>
      <c r="D17" s="1061"/>
      <c r="E17" s="1061"/>
      <c r="F17" s="1061"/>
      <c r="G17" s="1061"/>
      <c r="H17" s="1061"/>
      <c r="I17" s="1061"/>
      <c r="J17" s="1061"/>
      <c r="K17" s="1061"/>
      <c r="L17" s="1061"/>
      <c r="M17" s="1061"/>
      <c r="N17" s="1061"/>
      <c r="O17" s="1061"/>
      <c r="P17" s="1062"/>
      <c r="Q17" s="1072"/>
      <c r="R17" s="1073"/>
      <c r="S17" s="1073"/>
      <c r="T17" s="1073"/>
      <c r="U17" s="1073"/>
      <c r="V17" s="1073"/>
      <c r="W17" s="1073"/>
      <c r="X17" s="1073"/>
      <c r="Y17" s="1073"/>
      <c r="Z17" s="1073"/>
      <c r="AA17" s="1073"/>
      <c r="AB17" s="1073"/>
      <c r="AC17" s="1073"/>
      <c r="AD17" s="1073"/>
      <c r="AE17" s="1074"/>
      <c r="AF17" s="1066"/>
      <c r="AG17" s="1067"/>
      <c r="AH17" s="1067"/>
      <c r="AI17" s="1067"/>
      <c r="AJ17" s="1068"/>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0"/>
      <c r="C18" s="1061"/>
      <c r="D18" s="1061"/>
      <c r="E18" s="1061"/>
      <c r="F18" s="1061"/>
      <c r="G18" s="1061"/>
      <c r="H18" s="1061"/>
      <c r="I18" s="1061"/>
      <c r="J18" s="1061"/>
      <c r="K18" s="1061"/>
      <c r="L18" s="1061"/>
      <c r="M18" s="1061"/>
      <c r="N18" s="1061"/>
      <c r="O18" s="1061"/>
      <c r="P18" s="1062"/>
      <c r="Q18" s="1072"/>
      <c r="R18" s="1073"/>
      <c r="S18" s="1073"/>
      <c r="T18" s="1073"/>
      <c r="U18" s="1073"/>
      <c r="V18" s="1073"/>
      <c r="W18" s="1073"/>
      <c r="X18" s="1073"/>
      <c r="Y18" s="1073"/>
      <c r="Z18" s="1073"/>
      <c r="AA18" s="1073"/>
      <c r="AB18" s="1073"/>
      <c r="AC18" s="1073"/>
      <c r="AD18" s="1073"/>
      <c r="AE18" s="1074"/>
      <c r="AF18" s="1066"/>
      <c r="AG18" s="1067"/>
      <c r="AH18" s="1067"/>
      <c r="AI18" s="1067"/>
      <c r="AJ18" s="1068"/>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0"/>
      <c r="C19" s="1061"/>
      <c r="D19" s="1061"/>
      <c r="E19" s="1061"/>
      <c r="F19" s="1061"/>
      <c r="G19" s="1061"/>
      <c r="H19" s="1061"/>
      <c r="I19" s="1061"/>
      <c r="J19" s="1061"/>
      <c r="K19" s="1061"/>
      <c r="L19" s="1061"/>
      <c r="M19" s="1061"/>
      <c r="N19" s="1061"/>
      <c r="O19" s="1061"/>
      <c r="P19" s="1062"/>
      <c r="Q19" s="1072"/>
      <c r="R19" s="1073"/>
      <c r="S19" s="1073"/>
      <c r="T19" s="1073"/>
      <c r="U19" s="1073"/>
      <c r="V19" s="1073"/>
      <c r="W19" s="1073"/>
      <c r="X19" s="1073"/>
      <c r="Y19" s="1073"/>
      <c r="Z19" s="1073"/>
      <c r="AA19" s="1073"/>
      <c r="AB19" s="1073"/>
      <c r="AC19" s="1073"/>
      <c r="AD19" s="1073"/>
      <c r="AE19" s="1074"/>
      <c r="AF19" s="1066"/>
      <c r="AG19" s="1067"/>
      <c r="AH19" s="1067"/>
      <c r="AI19" s="1067"/>
      <c r="AJ19" s="1068"/>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0"/>
      <c r="C20" s="1061"/>
      <c r="D20" s="1061"/>
      <c r="E20" s="1061"/>
      <c r="F20" s="1061"/>
      <c r="G20" s="1061"/>
      <c r="H20" s="1061"/>
      <c r="I20" s="1061"/>
      <c r="J20" s="1061"/>
      <c r="K20" s="1061"/>
      <c r="L20" s="1061"/>
      <c r="M20" s="1061"/>
      <c r="N20" s="1061"/>
      <c r="O20" s="1061"/>
      <c r="P20" s="1062"/>
      <c r="Q20" s="1072"/>
      <c r="R20" s="1073"/>
      <c r="S20" s="1073"/>
      <c r="T20" s="1073"/>
      <c r="U20" s="1073"/>
      <c r="V20" s="1073"/>
      <c r="W20" s="1073"/>
      <c r="X20" s="1073"/>
      <c r="Y20" s="1073"/>
      <c r="Z20" s="1073"/>
      <c r="AA20" s="1073"/>
      <c r="AB20" s="1073"/>
      <c r="AC20" s="1073"/>
      <c r="AD20" s="1073"/>
      <c r="AE20" s="1074"/>
      <c r="AF20" s="1066"/>
      <c r="AG20" s="1067"/>
      <c r="AH20" s="1067"/>
      <c r="AI20" s="1067"/>
      <c r="AJ20" s="1068"/>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0"/>
      <c r="C21" s="1061"/>
      <c r="D21" s="1061"/>
      <c r="E21" s="1061"/>
      <c r="F21" s="1061"/>
      <c r="G21" s="1061"/>
      <c r="H21" s="1061"/>
      <c r="I21" s="1061"/>
      <c r="J21" s="1061"/>
      <c r="K21" s="1061"/>
      <c r="L21" s="1061"/>
      <c r="M21" s="1061"/>
      <c r="N21" s="1061"/>
      <c r="O21" s="1061"/>
      <c r="P21" s="1062"/>
      <c r="Q21" s="1072"/>
      <c r="R21" s="1073"/>
      <c r="S21" s="1073"/>
      <c r="T21" s="1073"/>
      <c r="U21" s="1073"/>
      <c r="V21" s="1073"/>
      <c r="W21" s="1073"/>
      <c r="X21" s="1073"/>
      <c r="Y21" s="1073"/>
      <c r="Z21" s="1073"/>
      <c r="AA21" s="1073"/>
      <c r="AB21" s="1073"/>
      <c r="AC21" s="1073"/>
      <c r="AD21" s="1073"/>
      <c r="AE21" s="1074"/>
      <c r="AF21" s="1066"/>
      <c r="AG21" s="1067"/>
      <c r="AH21" s="1067"/>
      <c r="AI21" s="1067"/>
      <c r="AJ21" s="1068"/>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0"/>
      <c r="C22" s="1061"/>
      <c r="D22" s="1061"/>
      <c r="E22" s="1061"/>
      <c r="F22" s="1061"/>
      <c r="G22" s="1061"/>
      <c r="H22" s="1061"/>
      <c r="I22" s="1061"/>
      <c r="J22" s="1061"/>
      <c r="K22" s="1061"/>
      <c r="L22" s="1061"/>
      <c r="M22" s="1061"/>
      <c r="N22" s="1061"/>
      <c r="O22" s="1061"/>
      <c r="P22" s="1062"/>
      <c r="Q22" s="1110"/>
      <c r="R22" s="1111"/>
      <c r="S22" s="1111"/>
      <c r="T22" s="1111"/>
      <c r="U22" s="1111"/>
      <c r="V22" s="1111"/>
      <c r="W22" s="1111"/>
      <c r="X22" s="1111"/>
      <c r="Y22" s="1111"/>
      <c r="Z22" s="1111"/>
      <c r="AA22" s="1111"/>
      <c r="AB22" s="1111"/>
      <c r="AC22" s="1111"/>
      <c r="AD22" s="1111"/>
      <c r="AE22" s="1112"/>
      <c r="AF22" s="1066"/>
      <c r="AG22" s="1067"/>
      <c r="AH22" s="1067"/>
      <c r="AI22" s="1067"/>
      <c r="AJ22" s="1068"/>
      <c r="AK22" s="1106"/>
      <c r="AL22" s="1107"/>
      <c r="AM22" s="1107"/>
      <c r="AN22" s="1107"/>
      <c r="AO22" s="1107"/>
      <c r="AP22" s="1107"/>
      <c r="AQ22" s="1107"/>
      <c r="AR22" s="1107"/>
      <c r="AS22" s="1107"/>
      <c r="AT22" s="1107"/>
      <c r="AU22" s="1108"/>
      <c r="AV22" s="1108"/>
      <c r="AW22" s="1108"/>
      <c r="AX22" s="1108"/>
      <c r="AY22" s="1109"/>
      <c r="AZ22" s="1058" t="s">
        <v>367</v>
      </c>
      <c r="BA22" s="1058"/>
      <c r="BB22" s="1058"/>
      <c r="BC22" s="1058"/>
      <c r="BD22" s="1059"/>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368</v>
      </c>
      <c r="B23" s="973" t="s">
        <v>369</v>
      </c>
      <c r="C23" s="974"/>
      <c r="D23" s="974"/>
      <c r="E23" s="974"/>
      <c r="F23" s="974"/>
      <c r="G23" s="974"/>
      <c r="H23" s="974"/>
      <c r="I23" s="974"/>
      <c r="J23" s="974"/>
      <c r="K23" s="974"/>
      <c r="L23" s="974"/>
      <c r="M23" s="974"/>
      <c r="N23" s="974"/>
      <c r="O23" s="974"/>
      <c r="P23" s="975"/>
      <c r="Q23" s="1097">
        <v>14607</v>
      </c>
      <c r="R23" s="1098"/>
      <c r="S23" s="1098"/>
      <c r="T23" s="1098"/>
      <c r="U23" s="1098"/>
      <c r="V23" s="1098">
        <v>13945</v>
      </c>
      <c r="W23" s="1098"/>
      <c r="X23" s="1098"/>
      <c r="Y23" s="1098"/>
      <c r="Z23" s="1098"/>
      <c r="AA23" s="1098">
        <v>662</v>
      </c>
      <c r="AB23" s="1098"/>
      <c r="AC23" s="1098"/>
      <c r="AD23" s="1098"/>
      <c r="AE23" s="1099"/>
      <c r="AF23" s="1100">
        <v>535</v>
      </c>
      <c r="AG23" s="1098"/>
      <c r="AH23" s="1098"/>
      <c r="AI23" s="1098"/>
      <c r="AJ23" s="1101"/>
      <c r="AK23" s="1102"/>
      <c r="AL23" s="1103"/>
      <c r="AM23" s="1103"/>
      <c r="AN23" s="1103"/>
      <c r="AO23" s="1103"/>
      <c r="AP23" s="1098">
        <v>11372</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370</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371</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349</v>
      </c>
      <c r="B26" s="1025"/>
      <c r="C26" s="1025"/>
      <c r="D26" s="1025"/>
      <c r="E26" s="1025"/>
      <c r="F26" s="1025"/>
      <c r="G26" s="1025"/>
      <c r="H26" s="1025"/>
      <c r="I26" s="1025"/>
      <c r="J26" s="1025"/>
      <c r="K26" s="1025"/>
      <c r="L26" s="1025"/>
      <c r="M26" s="1025"/>
      <c r="N26" s="1025"/>
      <c r="O26" s="1025"/>
      <c r="P26" s="1026"/>
      <c r="Q26" s="1030" t="s">
        <v>372</v>
      </c>
      <c r="R26" s="1031"/>
      <c r="S26" s="1031"/>
      <c r="T26" s="1031"/>
      <c r="U26" s="1032"/>
      <c r="V26" s="1030" t="s">
        <v>373</v>
      </c>
      <c r="W26" s="1031"/>
      <c r="X26" s="1031"/>
      <c r="Y26" s="1031"/>
      <c r="Z26" s="1032"/>
      <c r="AA26" s="1030" t="s">
        <v>374</v>
      </c>
      <c r="AB26" s="1031"/>
      <c r="AC26" s="1031"/>
      <c r="AD26" s="1031"/>
      <c r="AE26" s="1031"/>
      <c r="AF26" s="1088" t="s">
        <v>375</v>
      </c>
      <c r="AG26" s="1037"/>
      <c r="AH26" s="1037"/>
      <c r="AI26" s="1037"/>
      <c r="AJ26" s="1089"/>
      <c r="AK26" s="1031" t="s">
        <v>376</v>
      </c>
      <c r="AL26" s="1031"/>
      <c r="AM26" s="1031"/>
      <c r="AN26" s="1031"/>
      <c r="AO26" s="1032"/>
      <c r="AP26" s="1030" t="s">
        <v>377</v>
      </c>
      <c r="AQ26" s="1031"/>
      <c r="AR26" s="1031"/>
      <c r="AS26" s="1031"/>
      <c r="AT26" s="1032"/>
      <c r="AU26" s="1030" t="s">
        <v>378</v>
      </c>
      <c r="AV26" s="1031"/>
      <c r="AW26" s="1031"/>
      <c r="AX26" s="1031"/>
      <c r="AY26" s="1032"/>
      <c r="AZ26" s="1030" t="s">
        <v>379</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380</v>
      </c>
      <c r="C28" s="1080"/>
      <c r="D28" s="1080"/>
      <c r="E28" s="1080"/>
      <c r="F28" s="1080"/>
      <c r="G28" s="1080"/>
      <c r="H28" s="1080"/>
      <c r="I28" s="1080"/>
      <c r="J28" s="1080"/>
      <c r="K28" s="1080"/>
      <c r="L28" s="1080"/>
      <c r="M28" s="1080"/>
      <c r="N28" s="1080"/>
      <c r="O28" s="1080"/>
      <c r="P28" s="1081"/>
      <c r="Q28" s="1082">
        <v>5990</v>
      </c>
      <c r="R28" s="1083"/>
      <c r="S28" s="1083"/>
      <c r="T28" s="1083"/>
      <c r="U28" s="1083"/>
      <c r="V28" s="1083">
        <v>5723</v>
      </c>
      <c r="W28" s="1083"/>
      <c r="X28" s="1083"/>
      <c r="Y28" s="1083"/>
      <c r="Z28" s="1083"/>
      <c r="AA28" s="1083">
        <v>267</v>
      </c>
      <c r="AB28" s="1083"/>
      <c r="AC28" s="1083"/>
      <c r="AD28" s="1083"/>
      <c r="AE28" s="1084"/>
      <c r="AF28" s="1085">
        <v>267</v>
      </c>
      <c r="AG28" s="1083"/>
      <c r="AH28" s="1083"/>
      <c r="AI28" s="1083"/>
      <c r="AJ28" s="1086"/>
      <c r="AK28" s="1087">
        <v>238</v>
      </c>
      <c r="AL28" s="1075"/>
      <c r="AM28" s="1075"/>
      <c r="AN28" s="1075"/>
      <c r="AO28" s="1075"/>
      <c r="AP28" s="1075" t="s">
        <v>550</v>
      </c>
      <c r="AQ28" s="1075"/>
      <c r="AR28" s="1075"/>
      <c r="AS28" s="1075"/>
      <c r="AT28" s="1075"/>
      <c r="AU28" s="1075" t="s">
        <v>550</v>
      </c>
      <c r="AV28" s="1075"/>
      <c r="AW28" s="1075"/>
      <c r="AX28" s="1075"/>
      <c r="AY28" s="1075"/>
      <c r="AZ28" s="1076"/>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0" t="s">
        <v>381</v>
      </c>
      <c r="C29" s="1061"/>
      <c r="D29" s="1061"/>
      <c r="E29" s="1061"/>
      <c r="F29" s="1061"/>
      <c r="G29" s="1061"/>
      <c r="H29" s="1061"/>
      <c r="I29" s="1061"/>
      <c r="J29" s="1061"/>
      <c r="K29" s="1061"/>
      <c r="L29" s="1061"/>
      <c r="M29" s="1061"/>
      <c r="N29" s="1061"/>
      <c r="O29" s="1061"/>
      <c r="P29" s="1062"/>
      <c r="Q29" s="1072">
        <v>3129</v>
      </c>
      <c r="R29" s="1073"/>
      <c r="S29" s="1073"/>
      <c r="T29" s="1073"/>
      <c r="U29" s="1073"/>
      <c r="V29" s="1073">
        <v>2888</v>
      </c>
      <c r="W29" s="1073"/>
      <c r="X29" s="1073"/>
      <c r="Y29" s="1073"/>
      <c r="Z29" s="1073"/>
      <c r="AA29" s="1073">
        <v>241</v>
      </c>
      <c r="AB29" s="1073"/>
      <c r="AC29" s="1073"/>
      <c r="AD29" s="1073"/>
      <c r="AE29" s="1074"/>
      <c r="AF29" s="1066">
        <v>241</v>
      </c>
      <c r="AG29" s="1067"/>
      <c r="AH29" s="1067"/>
      <c r="AI29" s="1067"/>
      <c r="AJ29" s="1068"/>
      <c r="AK29" s="1009">
        <v>394</v>
      </c>
      <c r="AL29" s="1000"/>
      <c r="AM29" s="1000"/>
      <c r="AN29" s="1000"/>
      <c r="AO29" s="1000"/>
      <c r="AP29" s="1000" t="s">
        <v>550</v>
      </c>
      <c r="AQ29" s="1000"/>
      <c r="AR29" s="1000"/>
      <c r="AS29" s="1000"/>
      <c r="AT29" s="1000"/>
      <c r="AU29" s="1000" t="s">
        <v>550</v>
      </c>
      <c r="AV29" s="1000"/>
      <c r="AW29" s="1000"/>
      <c r="AX29" s="1000"/>
      <c r="AY29" s="1000"/>
      <c r="AZ29" s="1071"/>
      <c r="BA29" s="1071"/>
      <c r="BB29" s="1071"/>
      <c r="BC29" s="1071"/>
      <c r="BD29" s="1071"/>
      <c r="BE29" s="1055"/>
      <c r="BF29" s="1055"/>
      <c r="BG29" s="1055"/>
      <c r="BH29" s="1055"/>
      <c r="BI29" s="1056"/>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0" t="s">
        <v>382</v>
      </c>
      <c r="C30" s="1061"/>
      <c r="D30" s="1061"/>
      <c r="E30" s="1061"/>
      <c r="F30" s="1061"/>
      <c r="G30" s="1061"/>
      <c r="H30" s="1061"/>
      <c r="I30" s="1061"/>
      <c r="J30" s="1061"/>
      <c r="K30" s="1061"/>
      <c r="L30" s="1061"/>
      <c r="M30" s="1061"/>
      <c r="N30" s="1061"/>
      <c r="O30" s="1061"/>
      <c r="P30" s="1062"/>
      <c r="Q30" s="1072">
        <v>546</v>
      </c>
      <c r="R30" s="1073"/>
      <c r="S30" s="1073"/>
      <c r="T30" s="1073"/>
      <c r="U30" s="1073"/>
      <c r="V30" s="1073">
        <v>540</v>
      </c>
      <c r="W30" s="1073"/>
      <c r="X30" s="1073"/>
      <c r="Y30" s="1073"/>
      <c r="Z30" s="1073"/>
      <c r="AA30" s="1073">
        <v>6</v>
      </c>
      <c r="AB30" s="1073"/>
      <c r="AC30" s="1073"/>
      <c r="AD30" s="1073"/>
      <c r="AE30" s="1074"/>
      <c r="AF30" s="1066">
        <v>6</v>
      </c>
      <c r="AG30" s="1067"/>
      <c r="AH30" s="1067"/>
      <c r="AI30" s="1067"/>
      <c r="AJ30" s="1068"/>
      <c r="AK30" s="1009">
        <v>98</v>
      </c>
      <c r="AL30" s="1000"/>
      <c r="AM30" s="1000"/>
      <c r="AN30" s="1000"/>
      <c r="AO30" s="1000"/>
      <c r="AP30" s="1000" t="s">
        <v>550</v>
      </c>
      <c r="AQ30" s="1000"/>
      <c r="AR30" s="1000"/>
      <c r="AS30" s="1000"/>
      <c r="AT30" s="1000"/>
      <c r="AU30" s="1000" t="s">
        <v>550</v>
      </c>
      <c r="AV30" s="1000"/>
      <c r="AW30" s="1000"/>
      <c r="AX30" s="1000"/>
      <c r="AY30" s="1000"/>
      <c r="AZ30" s="1071"/>
      <c r="BA30" s="1071"/>
      <c r="BB30" s="1071"/>
      <c r="BC30" s="1071"/>
      <c r="BD30" s="1071"/>
      <c r="BE30" s="1055"/>
      <c r="BF30" s="1055"/>
      <c r="BG30" s="1055"/>
      <c r="BH30" s="1055"/>
      <c r="BI30" s="1056"/>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0" t="s">
        <v>383</v>
      </c>
      <c r="C31" s="1061"/>
      <c r="D31" s="1061"/>
      <c r="E31" s="1061"/>
      <c r="F31" s="1061"/>
      <c r="G31" s="1061"/>
      <c r="H31" s="1061"/>
      <c r="I31" s="1061"/>
      <c r="J31" s="1061"/>
      <c r="K31" s="1061"/>
      <c r="L31" s="1061"/>
      <c r="M31" s="1061"/>
      <c r="N31" s="1061"/>
      <c r="O31" s="1061"/>
      <c r="P31" s="1062"/>
      <c r="Q31" s="1072">
        <v>1074</v>
      </c>
      <c r="R31" s="1073"/>
      <c r="S31" s="1073"/>
      <c r="T31" s="1073"/>
      <c r="U31" s="1073"/>
      <c r="V31" s="1073">
        <v>876</v>
      </c>
      <c r="W31" s="1073"/>
      <c r="X31" s="1073"/>
      <c r="Y31" s="1073"/>
      <c r="Z31" s="1073"/>
      <c r="AA31" s="1073">
        <v>198</v>
      </c>
      <c r="AB31" s="1073"/>
      <c r="AC31" s="1073"/>
      <c r="AD31" s="1073"/>
      <c r="AE31" s="1074"/>
      <c r="AF31" s="1066">
        <v>1100</v>
      </c>
      <c r="AG31" s="1067"/>
      <c r="AH31" s="1067"/>
      <c r="AI31" s="1067"/>
      <c r="AJ31" s="1068"/>
      <c r="AK31" s="1009">
        <v>6</v>
      </c>
      <c r="AL31" s="1000"/>
      <c r="AM31" s="1000"/>
      <c r="AN31" s="1000"/>
      <c r="AO31" s="1000"/>
      <c r="AP31" s="1000">
        <v>1881</v>
      </c>
      <c r="AQ31" s="1000"/>
      <c r="AR31" s="1000"/>
      <c r="AS31" s="1000"/>
      <c r="AT31" s="1000"/>
      <c r="AU31" s="1000">
        <v>4</v>
      </c>
      <c r="AV31" s="1000"/>
      <c r="AW31" s="1000"/>
      <c r="AX31" s="1000"/>
      <c r="AY31" s="1000"/>
      <c r="AZ31" s="1071"/>
      <c r="BA31" s="1071"/>
      <c r="BB31" s="1071"/>
      <c r="BC31" s="1071"/>
      <c r="BD31" s="1071"/>
      <c r="BE31" s="1055" t="s">
        <v>384</v>
      </c>
      <c r="BF31" s="1055"/>
      <c r="BG31" s="1055"/>
      <c r="BH31" s="1055"/>
      <c r="BI31" s="1056"/>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0" t="s">
        <v>385</v>
      </c>
      <c r="C32" s="1061"/>
      <c r="D32" s="1061"/>
      <c r="E32" s="1061"/>
      <c r="F32" s="1061"/>
      <c r="G32" s="1061"/>
      <c r="H32" s="1061"/>
      <c r="I32" s="1061"/>
      <c r="J32" s="1061"/>
      <c r="K32" s="1061"/>
      <c r="L32" s="1061"/>
      <c r="M32" s="1061"/>
      <c r="N32" s="1061"/>
      <c r="O32" s="1061"/>
      <c r="P32" s="1062"/>
      <c r="Q32" s="1072">
        <v>1279</v>
      </c>
      <c r="R32" s="1073"/>
      <c r="S32" s="1073"/>
      <c r="T32" s="1073"/>
      <c r="U32" s="1073"/>
      <c r="V32" s="1073">
        <v>1260</v>
      </c>
      <c r="W32" s="1073"/>
      <c r="X32" s="1073"/>
      <c r="Y32" s="1073"/>
      <c r="Z32" s="1073"/>
      <c r="AA32" s="1073">
        <v>19</v>
      </c>
      <c r="AB32" s="1073"/>
      <c r="AC32" s="1073"/>
      <c r="AD32" s="1073"/>
      <c r="AE32" s="1074"/>
      <c r="AF32" s="1066">
        <v>19</v>
      </c>
      <c r="AG32" s="1067"/>
      <c r="AH32" s="1067"/>
      <c r="AI32" s="1067"/>
      <c r="AJ32" s="1068"/>
      <c r="AK32" s="1009">
        <v>374</v>
      </c>
      <c r="AL32" s="1000"/>
      <c r="AM32" s="1000"/>
      <c r="AN32" s="1000"/>
      <c r="AO32" s="1000"/>
      <c r="AP32" s="1000">
        <v>6295</v>
      </c>
      <c r="AQ32" s="1000"/>
      <c r="AR32" s="1000"/>
      <c r="AS32" s="1000"/>
      <c r="AT32" s="1000"/>
      <c r="AU32" s="1000">
        <v>3280</v>
      </c>
      <c r="AV32" s="1000"/>
      <c r="AW32" s="1000"/>
      <c r="AX32" s="1000"/>
      <c r="AY32" s="1000"/>
      <c r="AZ32" s="1071"/>
      <c r="BA32" s="1071"/>
      <c r="BB32" s="1071"/>
      <c r="BC32" s="1071"/>
      <c r="BD32" s="1071"/>
      <c r="BE32" s="1055" t="s">
        <v>386</v>
      </c>
      <c r="BF32" s="1055"/>
      <c r="BG32" s="1055"/>
      <c r="BH32" s="1055"/>
      <c r="BI32" s="1056"/>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0" t="s">
        <v>387</v>
      </c>
      <c r="C33" s="1061"/>
      <c r="D33" s="1061"/>
      <c r="E33" s="1061"/>
      <c r="F33" s="1061"/>
      <c r="G33" s="1061"/>
      <c r="H33" s="1061"/>
      <c r="I33" s="1061"/>
      <c r="J33" s="1061"/>
      <c r="K33" s="1061"/>
      <c r="L33" s="1061"/>
      <c r="M33" s="1061"/>
      <c r="N33" s="1061"/>
      <c r="O33" s="1061"/>
      <c r="P33" s="1062"/>
      <c r="Q33" s="1072">
        <v>82</v>
      </c>
      <c r="R33" s="1073"/>
      <c r="S33" s="1073"/>
      <c r="T33" s="1073"/>
      <c r="U33" s="1073"/>
      <c r="V33" s="1073">
        <v>78</v>
      </c>
      <c r="W33" s="1073"/>
      <c r="X33" s="1073"/>
      <c r="Y33" s="1073"/>
      <c r="Z33" s="1073"/>
      <c r="AA33" s="1073">
        <v>4</v>
      </c>
      <c r="AB33" s="1073"/>
      <c r="AC33" s="1073"/>
      <c r="AD33" s="1073"/>
      <c r="AE33" s="1074"/>
      <c r="AF33" s="1066">
        <v>4</v>
      </c>
      <c r="AG33" s="1067"/>
      <c r="AH33" s="1067"/>
      <c r="AI33" s="1067"/>
      <c r="AJ33" s="1068"/>
      <c r="AK33" s="1009">
        <v>62</v>
      </c>
      <c r="AL33" s="1000"/>
      <c r="AM33" s="1000"/>
      <c r="AN33" s="1000"/>
      <c r="AO33" s="1000"/>
      <c r="AP33" s="1000">
        <v>574</v>
      </c>
      <c r="AQ33" s="1000"/>
      <c r="AR33" s="1000"/>
      <c r="AS33" s="1000"/>
      <c r="AT33" s="1000"/>
      <c r="AU33" s="1000">
        <v>455</v>
      </c>
      <c r="AV33" s="1000"/>
      <c r="AW33" s="1000"/>
      <c r="AX33" s="1000"/>
      <c r="AY33" s="1000"/>
      <c r="AZ33" s="1071"/>
      <c r="BA33" s="1071"/>
      <c r="BB33" s="1071"/>
      <c r="BC33" s="1071"/>
      <c r="BD33" s="1071"/>
      <c r="BE33" s="1055" t="s">
        <v>386</v>
      </c>
      <c r="BF33" s="1055"/>
      <c r="BG33" s="1055"/>
      <c r="BH33" s="1055"/>
      <c r="BI33" s="1056"/>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0" t="s">
        <v>388</v>
      </c>
      <c r="C34" s="1061"/>
      <c r="D34" s="1061"/>
      <c r="E34" s="1061"/>
      <c r="F34" s="1061"/>
      <c r="G34" s="1061"/>
      <c r="H34" s="1061"/>
      <c r="I34" s="1061"/>
      <c r="J34" s="1061"/>
      <c r="K34" s="1061"/>
      <c r="L34" s="1061"/>
      <c r="M34" s="1061"/>
      <c r="N34" s="1061"/>
      <c r="O34" s="1061"/>
      <c r="P34" s="1062"/>
      <c r="Q34" s="1072">
        <v>6</v>
      </c>
      <c r="R34" s="1073"/>
      <c r="S34" s="1073"/>
      <c r="T34" s="1073"/>
      <c r="U34" s="1073"/>
      <c r="V34" s="1073">
        <v>6</v>
      </c>
      <c r="W34" s="1073"/>
      <c r="X34" s="1073"/>
      <c r="Y34" s="1073"/>
      <c r="Z34" s="1073"/>
      <c r="AA34" s="1073"/>
      <c r="AB34" s="1073"/>
      <c r="AC34" s="1073"/>
      <c r="AD34" s="1073"/>
      <c r="AE34" s="1074"/>
      <c r="AF34" s="1066">
        <v>13</v>
      </c>
      <c r="AG34" s="1067"/>
      <c r="AH34" s="1067"/>
      <c r="AI34" s="1067"/>
      <c r="AJ34" s="1068"/>
      <c r="AK34" s="1009" t="s">
        <v>541</v>
      </c>
      <c r="AL34" s="1000"/>
      <c r="AM34" s="1000"/>
      <c r="AN34" s="1000"/>
      <c r="AO34" s="1000"/>
      <c r="AP34" s="1000" t="s">
        <v>540</v>
      </c>
      <c r="AQ34" s="1000"/>
      <c r="AR34" s="1000"/>
      <c r="AS34" s="1000"/>
      <c r="AT34" s="1000"/>
      <c r="AU34" s="1000" t="s">
        <v>540</v>
      </c>
      <c r="AV34" s="1000"/>
      <c r="AW34" s="1000"/>
      <c r="AX34" s="1000"/>
      <c r="AY34" s="1000"/>
      <c r="AZ34" s="1071"/>
      <c r="BA34" s="1071"/>
      <c r="BB34" s="1071"/>
      <c r="BC34" s="1071"/>
      <c r="BD34" s="1071"/>
      <c r="BE34" s="1055" t="s">
        <v>386</v>
      </c>
      <c r="BF34" s="1055"/>
      <c r="BG34" s="1055"/>
      <c r="BH34" s="1055"/>
      <c r="BI34" s="1056"/>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0" t="s">
        <v>389</v>
      </c>
      <c r="C35" s="1061"/>
      <c r="D35" s="1061"/>
      <c r="E35" s="1061"/>
      <c r="F35" s="1061"/>
      <c r="G35" s="1061"/>
      <c r="H35" s="1061"/>
      <c r="I35" s="1061"/>
      <c r="J35" s="1061"/>
      <c r="K35" s="1061"/>
      <c r="L35" s="1061"/>
      <c r="M35" s="1061"/>
      <c r="N35" s="1061"/>
      <c r="O35" s="1061"/>
      <c r="P35" s="1062"/>
      <c r="Q35" s="1072">
        <v>59</v>
      </c>
      <c r="R35" s="1073"/>
      <c r="S35" s="1073"/>
      <c r="T35" s="1073"/>
      <c r="U35" s="1073"/>
      <c r="V35" s="1073">
        <v>59</v>
      </c>
      <c r="W35" s="1073"/>
      <c r="X35" s="1073"/>
      <c r="Y35" s="1073"/>
      <c r="Z35" s="1073"/>
      <c r="AA35" s="1073"/>
      <c r="AB35" s="1073"/>
      <c r="AC35" s="1073"/>
      <c r="AD35" s="1073"/>
      <c r="AE35" s="1074"/>
      <c r="AF35" s="1066"/>
      <c r="AG35" s="1067"/>
      <c r="AH35" s="1067"/>
      <c r="AI35" s="1067"/>
      <c r="AJ35" s="1068"/>
      <c r="AK35" s="1009">
        <v>9</v>
      </c>
      <c r="AL35" s="1000"/>
      <c r="AM35" s="1000"/>
      <c r="AN35" s="1000"/>
      <c r="AO35" s="1000"/>
      <c r="AP35" s="1000" t="s">
        <v>540</v>
      </c>
      <c r="AQ35" s="1000"/>
      <c r="AR35" s="1000"/>
      <c r="AS35" s="1000"/>
      <c r="AT35" s="1000"/>
      <c r="AU35" s="1000" t="s">
        <v>540</v>
      </c>
      <c r="AV35" s="1000"/>
      <c r="AW35" s="1000"/>
      <c r="AX35" s="1000"/>
      <c r="AY35" s="1000"/>
      <c r="AZ35" s="1071"/>
      <c r="BA35" s="1071"/>
      <c r="BB35" s="1071"/>
      <c r="BC35" s="1071"/>
      <c r="BD35" s="1071"/>
      <c r="BE35" s="1055" t="s">
        <v>386</v>
      </c>
      <c r="BF35" s="1055"/>
      <c r="BG35" s="1055"/>
      <c r="BH35" s="1055"/>
      <c r="BI35" s="1056"/>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0"/>
      <c r="C36" s="1061"/>
      <c r="D36" s="1061"/>
      <c r="E36" s="1061"/>
      <c r="F36" s="1061"/>
      <c r="G36" s="1061"/>
      <c r="H36" s="1061"/>
      <c r="I36" s="1061"/>
      <c r="J36" s="1061"/>
      <c r="K36" s="1061"/>
      <c r="L36" s="1061"/>
      <c r="M36" s="1061"/>
      <c r="N36" s="1061"/>
      <c r="O36" s="1061"/>
      <c r="P36" s="1062"/>
      <c r="Q36" s="1072"/>
      <c r="R36" s="1073"/>
      <c r="S36" s="1073"/>
      <c r="T36" s="1073"/>
      <c r="U36" s="1073"/>
      <c r="V36" s="1073"/>
      <c r="W36" s="1073"/>
      <c r="X36" s="1073"/>
      <c r="Y36" s="1073"/>
      <c r="Z36" s="1073"/>
      <c r="AA36" s="1073"/>
      <c r="AB36" s="1073"/>
      <c r="AC36" s="1073"/>
      <c r="AD36" s="1073"/>
      <c r="AE36" s="1074"/>
      <c r="AF36" s="1066"/>
      <c r="AG36" s="1067"/>
      <c r="AH36" s="1067"/>
      <c r="AI36" s="1067"/>
      <c r="AJ36" s="1068"/>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55"/>
      <c r="BF36" s="1055"/>
      <c r="BG36" s="1055"/>
      <c r="BH36" s="1055"/>
      <c r="BI36" s="1056"/>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0"/>
      <c r="C37" s="1061"/>
      <c r="D37" s="1061"/>
      <c r="E37" s="1061"/>
      <c r="F37" s="1061"/>
      <c r="G37" s="1061"/>
      <c r="H37" s="1061"/>
      <c r="I37" s="1061"/>
      <c r="J37" s="1061"/>
      <c r="K37" s="1061"/>
      <c r="L37" s="1061"/>
      <c r="M37" s="1061"/>
      <c r="N37" s="1061"/>
      <c r="O37" s="1061"/>
      <c r="P37" s="1062"/>
      <c r="Q37" s="1072"/>
      <c r="R37" s="1073"/>
      <c r="S37" s="1073"/>
      <c r="T37" s="1073"/>
      <c r="U37" s="1073"/>
      <c r="V37" s="1073"/>
      <c r="W37" s="1073"/>
      <c r="X37" s="1073"/>
      <c r="Y37" s="1073"/>
      <c r="Z37" s="1073"/>
      <c r="AA37" s="1073"/>
      <c r="AB37" s="1073"/>
      <c r="AC37" s="1073"/>
      <c r="AD37" s="1073"/>
      <c r="AE37" s="1074"/>
      <c r="AF37" s="1066"/>
      <c r="AG37" s="1067"/>
      <c r="AH37" s="1067"/>
      <c r="AI37" s="1067"/>
      <c r="AJ37" s="1068"/>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55"/>
      <c r="BF37" s="1055"/>
      <c r="BG37" s="1055"/>
      <c r="BH37" s="1055"/>
      <c r="BI37" s="1056"/>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0"/>
      <c r="C38" s="1061"/>
      <c r="D38" s="1061"/>
      <c r="E38" s="1061"/>
      <c r="F38" s="1061"/>
      <c r="G38" s="1061"/>
      <c r="H38" s="1061"/>
      <c r="I38" s="1061"/>
      <c r="J38" s="1061"/>
      <c r="K38" s="1061"/>
      <c r="L38" s="1061"/>
      <c r="M38" s="1061"/>
      <c r="N38" s="1061"/>
      <c r="O38" s="1061"/>
      <c r="P38" s="1062"/>
      <c r="Q38" s="1072"/>
      <c r="R38" s="1073"/>
      <c r="S38" s="1073"/>
      <c r="T38" s="1073"/>
      <c r="U38" s="1073"/>
      <c r="V38" s="1073"/>
      <c r="W38" s="1073"/>
      <c r="X38" s="1073"/>
      <c r="Y38" s="1073"/>
      <c r="Z38" s="1073"/>
      <c r="AA38" s="1073"/>
      <c r="AB38" s="1073"/>
      <c r="AC38" s="1073"/>
      <c r="AD38" s="1073"/>
      <c r="AE38" s="1074"/>
      <c r="AF38" s="1066"/>
      <c r="AG38" s="1067"/>
      <c r="AH38" s="1067"/>
      <c r="AI38" s="1067"/>
      <c r="AJ38" s="1068"/>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55"/>
      <c r="BF38" s="1055"/>
      <c r="BG38" s="1055"/>
      <c r="BH38" s="1055"/>
      <c r="BI38" s="1056"/>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0"/>
      <c r="C39" s="1061"/>
      <c r="D39" s="1061"/>
      <c r="E39" s="1061"/>
      <c r="F39" s="1061"/>
      <c r="G39" s="1061"/>
      <c r="H39" s="1061"/>
      <c r="I39" s="1061"/>
      <c r="J39" s="1061"/>
      <c r="K39" s="1061"/>
      <c r="L39" s="1061"/>
      <c r="M39" s="1061"/>
      <c r="N39" s="1061"/>
      <c r="O39" s="1061"/>
      <c r="P39" s="1062"/>
      <c r="Q39" s="1072"/>
      <c r="R39" s="1073"/>
      <c r="S39" s="1073"/>
      <c r="T39" s="1073"/>
      <c r="U39" s="1073"/>
      <c r="V39" s="1073"/>
      <c r="W39" s="1073"/>
      <c r="X39" s="1073"/>
      <c r="Y39" s="1073"/>
      <c r="Z39" s="1073"/>
      <c r="AA39" s="1073"/>
      <c r="AB39" s="1073"/>
      <c r="AC39" s="1073"/>
      <c r="AD39" s="1073"/>
      <c r="AE39" s="1074"/>
      <c r="AF39" s="1066"/>
      <c r="AG39" s="1067"/>
      <c r="AH39" s="1067"/>
      <c r="AI39" s="1067"/>
      <c r="AJ39" s="1068"/>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55"/>
      <c r="BF39" s="1055"/>
      <c r="BG39" s="1055"/>
      <c r="BH39" s="1055"/>
      <c r="BI39" s="1056"/>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0"/>
      <c r="C40" s="1061"/>
      <c r="D40" s="1061"/>
      <c r="E40" s="1061"/>
      <c r="F40" s="1061"/>
      <c r="G40" s="1061"/>
      <c r="H40" s="1061"/>
      <c r="I40" s="1061"/>
      <c r="J40" s="1061"/>
      <c r="K40" s="1061"/>
      <c r="L40" s="1061"/>
      <c r="M40" s="1061"/>
      <c r="N40" s="1061"/>
      <c r="O40" s="1061"/>
      <c r="P40" s="1062"/>
      <c r="Q40" s="1072"/>
      <c r="R40" s="1073"/>
      <c r="S40" s="1073"/>
      <c r="T40" s="1073"/>
      <c r="U40" s="1073"/>
      <c r="V40" s="1073"/>
      <c r="W40" s="1073"/>
      <c r="X40" s="1073"/>
      <c r="Y40" s="1073"/>
      <c r="Z40" s="1073"/>
      <c r="AA40" s="1073"/>
      <c r="AB40" s="1073"/>
      <c r="AC40" s="1073"/>
      <c r="AD40" s="1073"/>
      <c r="AE40" s="1074"/>
      <c r="AF40" s="1066"/>
      <c r="AG40" s="1067"/>
      <c r="AH40" s="1067"/>
      <c r="AI40" s="1067"/>
      <c r="AJ40" s="1068"/>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55"/>
      <c r="BF40" s="1055"/>
      <c r="BG40" s="1055"/>
      <c r="BH40" s="1055"/>
      <c r="BI40" s="1056"/>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0"/>
      <c r="C41" s="1061"/>
      <c r="D41" s="1061"/>
      <c r="E41" s="1061"/>
      <c r="F41" s="1061"/>
      <c r="G41" s="1061"/>
      <c r="H41" s="1061"/>
      <c r="I41" s="1061"/>
      <c r="J41" s="1061"/>
      <c r="K41" s="1061"/>
      <c r="L41" s="1061"/>
      <c r="M41" s="1061"/>
      <c r="N41" s="1061"/>
      <c r="O41" s="1061"/>
      <c r="P41" s="1062"/>
      <c r="Q41" s="1072"/>
      <c r="R41" s="1073"/>
      <c r="S41" s="1073"/>
      <c r="T41" s="1073"/>
      <c r="U41" s="1073"/>
      <c r="V41" s="1073"/>
      <c r="W41" s="1073"/>
      <c r="X41" s="1073"/>
      <c r="Y41" s="1073"/>
      <c r="Z41" s="1073"/>
      <c r="AA41" s="1073"/>
      <c r="AB41" s="1073"/>
      <c r="AC41" s="1073"/>
      <c r="AD41" s="1073"/>
      <c r="AE41" s="1074"/>
      <c r="AF41" s="1066"/>
      <c r="AG41" s="1067"/>
      <c r="AH41" s="1067"/>
      <c r="AI41" s="1067"/>
      <c r="AJ41" s="1068"/>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55"/>
      <c r="BF41" s="1055"/>
      <c r="BG41" s="1055"/>
      <c r="BH41" s="1055"/>
      <c r="BI41" s="1056"/>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0"/>
      <c r="C42" s="1061"/>
      <c r="D42" s="1061"/>
      <c r="E42" s="1061"/>
      <c r="F42" s="1061"/>
      <c r="G42" s="1061"/>
      <c r="H42" s="1061"/>
      <c r="I42" s="1061"/>
      <c r="J42" s="1061"/>
      <c r="K42" s="1061"/>
      <c r="L42" s="1061"/>
      <c r="M42" s="1061"/>
      <c r="N42" s="1061"/>
      <c r="O42" s="1061"/>
      <c r="P42" s="1062"/>
      <c r="Q42" s="1072"/>
      <c r="R42" s="1073"/>
      <c r="S42" s="1073"/>
      <c r="T42" s="1073"/>
      <c r="U42" s="1073"/>
      <c r="V42" s="1073"/>
      <c r="W42" s="1073"/>
      <c r="X42" s="1073"/>
      <c r="Y42" s="1073"/>
      <c r="Z42" s="1073"/>
      <c r="AA42" s="1073"/>
      <c r="AB42" s="1073"/>
      <c r="AC42" s="1073"/>
      <c r="AD42" s="1073"/>
      <c r="AE42" s="1074"/>
      <c r="AF42" s="1066"/>
      <c r="AG42" s="1067"/>
      <c r="AH42" s="1067"/>
      <c r="AI42" s="1067"/>
      <c r="AJ42" s="1068"/>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55"/>
      <c r="BF42" s="1055"/>
      <c r="BG42" s="1055"/>
      <c r="BH42" s="1055"/>
      <c r="BI42" s="1056"/>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0"/>
      <c r="C43" s="1061"/>
      <c r="D43" s="1061"/>
      <c r="E43" s="1061"/>
      <c r="F43" s="1061"/>
      <c r="G43" s="1061"/>
      <c r="H43" s="1061"/>
      <c r="I43" s="1061"/>
      <c r="J43" s="1061"/>
      <c r="K43" s="1061"/>
      <c r="L43" s="1061"/>
      <c r="M43" s="1061"/>
      <c r="N43" s="1061"/>
      <c r="O43" s="1061"/>
      <c r="P43" s="1062"/>
      <c r="Q43" s="1072"/>
      <c r="R43" s="1073"/>
      <c r="S43" s="1073"/>
      <c r="T43" s="1073"/>
      <c r="U43" s="1073"/>
      <c r="V43" s="1073"/>
      <c r="W43" s="1073"/>
      <c r="X43" s="1073"/>
      <c r="Y43" s="1073"/>
      <c r="Z43" s="1073"/>
      <c r="AA43" s="1073"/>
      <c r="AB43" s="1073"/>
      <c r="AC43" s="1073"/>
      <c r="AD43" s="1073"/>
      <c r="AE43" s="1074"/>
      <c r="AF43" s="1066"/>
      <c r="AG43" s="1067"/>
      <c r="AH43" s="1067"/>
      <c r="AI43" s="1067"/>
      <c r="AJ43" s="1068"/>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55"/>
      <c r="BF43" s="1055"/>
      <c r="BG43" s="1055"/>
      <c r="BH43" s="1055"/>
      <c r="BI43" s="1056"/>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0"/>
      <c r="C44" s="1061"/>
      <c r="D44" s="1061"/>
      <c r="E44" s="1061"/>
      <c r="F44" s="1061"/>
      <c r="G44" s="1061"/>
      <c r="H44" s="1061"/>
      <c r="I44" s="1061"/>
      <c r="J44" s="1061"/>
      <c r="K44" s="1061"/>
      <c r="L44" s="1061"/>
      <c r="M44" s="1061"/>
      <c r="N44" s="1061"/>
      <c r="O44" s="1061"/>
      <c r="P44" s="1062"/>
      <c r="Q44" s="1072"/>
      <c r="R44" s="1073"/>
      <c r="S44" s="1073"/>
      <c r="T44" s="1073"/>
      <c r="U44" s="1073"/>
      <c r="V44" s="1073"/>
      <c r="W44" s="1073"/>
      <c r="X44" s="1073"/>
      <c r="Y44" s="1073"/>
      <c r="Z44" s="1073"/>
      <c r="AA44" s="1073"/>
      <c r="AB44" s="1073"/>
      <c r="AC44" s="1073"/>
      <c r="AD44" s="1073"/>
      <c r="AE44" s="1074"/>
      <c r="AF44" s="1066"/>
      <c r="AG44" s="1067"/>
      <c r="AH44" s="1067"/>
      <c r="AI44" s="1067"/>
      <c r="AJ44" s="1068"/>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55"/>
      <c r="BF44" s="1055"/>
      <c r="BG44" s="1055"/>
      <c r="BH44" s="1055"/>
      <c r="BI44" s="1056"/>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0"/>
      <c r="C45" s="1061"/>
      <c r="D45" s="1061"/>
      <c r="E45" s="1061"/>
      <c r="F45" s="1061"/>
      <c r="G45" s="1061"/>
      <c r="H45" s="1061"/>
      <c r="I45" s="1061"/>
      <c r="J45" s="1061"/>
      <c r="K45" s="1061"/>
      <c r="L45" s="1061"/>
      <c r="M45" s="1061"/>
      <c r="N45" s="1061"/>
      <c r="O45" s="1061"/>
      <c r="P45" s="1062"/>
      <c r="Q45" s="1072"/>
      <c r="R45" s="1073"/>
      <c r="S45" s="1073"/>
      <c r="T45" s="1073"/>
      <c r="U45" s="1073"/>
      <c r="V45" s="1073"/>
      <c r="W45" s="1073"/>
      <c r="X45" s="1073"/>
      <c r="Y45" s="1073"/>
      <c r="Z45" s="1073"/>
      <c r="AA45" s="1073"/>
      <c r="AB45" s="1073"/>
      <c r="AC45" s="1073"/>
      <c r="AD45" s="1073"/>
      <c r="AE45" s="1074"/>
      <c r="AF45" s="1066"/>
      <c r="AG45" s="1067"/>
      <c r="AH45" s="1067"/>
      <c r="AI45" s="1067"/>
      <c r="AJ45" s="1068"/>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55"/>
      <c r="BF45" s="1055"/>
      <c r="BG45" s="1055"/>
      <c r="BH45" s="1055"/>
      <c r="BI45" s="1056"/>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0"/>
      <c r="C46" s="1061"/>
      <c r="D46" s="1061"/>
      <c r="E46" s="1061"/>
      <c r="F46" s="1061"/>
      <c r="G46" s="1061"/>
      <c r="H46" s="1061"/>
      <c r="I46" s="1061"/>
      <c r="J46" s="1061"/>
      <c r="K46" s="1061"/>
      <c r="L46" s="1061"/>
      <c r="M46" s="1061"/>
      <c r="N46" s="1061"/>
      <c r="O46" s="1061"/>
      <c r="P46" s="1062"/>
      <c r="Q46" s="1072"/>
      <c r="R46" s="1073"/>
      <c r="S46" s="1073"/>
      <c r="T46" s="1073"/>
      <c r="U46" s="1073"/>
      <c r="V46" s="1073"/>
      <c r="W46" s="1073"/>
      <c r="X46" s="1073"/>
      <c r="Y46" s="1073"/>
      <c r="Z46" s="1073"/>
      <c r="AA46" s="1073"/>
      <c r="AB46" s="1073"/>
      <c r="AC46" s="1073"/>
      <c r="AD46" s="1073"/>
      <c r="AE46" s="1074"/>
      <c r="AF46" s="1066"/>
      <c r="AG46" s="1067"/>
      <c r="AH46" s="1067"/>
      <c r="AI46" s="1067"/>
      <c r="AJ46" s="1068"/>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55"/>
      <c r="BF46" s="1055"/>
      <c r="BG46" s="1055"/>
      <c r="BH46" s="1055"/>
      <c r="BI46" s="1056"/>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0"/>
      <c r="C47" s="1061"/>
      <c r="D47" s="1061"/>
      <c r="E47" s="1061"/>
      <c r="F47" s="1061"/>
      <c r="G47" s="1061"/>
      <c r="H47" s="1061"/>
      <c r="I47" s="1061"/>
      <c r="J47" s="1061"/>
      <c r="K47" s="1061"/>
      <c r="L47" s="1061"/>
      <c r="M47" s="1061"/>
      <c r="N47" s="1061"/>
      <c r="O47" s="1061"/>
      <c r="P47" s="1062"/>
      <c r="Q47" s="1072"/>
      <c r="R47" s="1073"/>
      <c r="S47" s="1073"/>
      <c r="T47" s="1073"/>
      <c r="U47" s="1073"/>
      <c r="V47" s="1073"/>
      <c r="W47" s="1073"/>
      <c r="X47" s="1073"/>
      <c r="Y47" s="1073"/>
      <c r="Z47" s="1073"/>
      <c r="AA47" s="1073"/>
      <c r="AB47" s="1073"/>
      <c r="AC47" s="1073"/>
      <c r="AD47" s="1073"/>
      <c r="AE47" s="1074"/>
      <c r="AF47" s="1066"/>
      <c r="AG47" s="1067"/>
      <c r="AH47" s="1067"/>
      <c r="AI47" s="1067"/>
      <c r="AJ47" s="1068"/>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55"/>
      <c r="BF47" s="1055"/>
      <c r="BG47" s="1055"/>
      <c r="BH47" s="1055"/>
      <c r="BI47" s="1056"/>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0"/>
      <c r="C48" s="1061"/>
      <c r="D48" s="1061"/>
      <c r="E48" s="1061"/>
      <c r="F48" s="1061"/>
      <c r="G48" s="1061"/>
      <c r="H48" s="1061"/>
      <c r="I48" s="1061"/>
      <c r="J48" s="1061"/>
      <c r="K48" s="1061"/>
      <c r="L48" s="1061"/>
      <c r="M48" s="1061"/>
      <c r="N48" s="1061"/>
      <c r="O48" s="1061"/>
      <c r="P48" s="1062"/>
      <c r="Q48" s="1072"/>
      <c r="R48" s="1073"/>
      <c r="S48" s="1073"/>
      <c r="T48" s="1073"/>
      <c r="U48" s="1073"/>
      <c r="V48" s="1073"/>
      <c r="W48" s="1073"/>
      <c r="X48" s="1073"/>
      <c r="Y48" s="1073"/>
      <c r="Z48" s="1073"/>
      <c r="AA48" s="1073"/>
      <c r="AB48" s="1073"/>
      <c r="AC48" s="1073"/>
      <c r="AD48" s="1073"/>
      <c r="AE48" s="1074"/>
      <c r="AF48" s="1066"/>
      <c r="AG48" s="1067"/>
      <c r="AH48" s="1067"/>
      <c r="AI48" s="1067"/>
      <c r="AJ48" s="1068"/>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55"/>
      <c r="BF48" s="1055"/>
      <c r="BG48" s="1055"/>
      <c r="BH48" s="1055"/>
      <c r="BI48" s="1056"/>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0"/>
      <c r="C49" s="1061"/>
      <c r="D49" s="1061"/>
      <c r="E49" s="1061"/>
      <c r="F49" s="1061"/>
      <c r="G49" s="1061"/>
      <c r="H49" s="1061"/>
      <c r="I49" s="1061"/>
      <c r="J49" s="1061"/>
      <c r="K49" s="1061"/>
      <c r="L49" s="1061"/>
      <c r="M49" s="1061"/>
      <c r="N49" s="1061"/>
      <c r="O49" s="1061"/>
      <c r="P49" s="1062"/>
      <c r="Q49" s="1072"/>
      <c r="R49" s="1073"/>
      <c r="S49" s="1073"/>
      <c r="T49" s="1073"/>
      <c r="U49" s="1073"/>
      <c r="V49" s="1073"/>
      <c r="W49" s="1073"/>
      <c r="X49" s="1073"/>
      <c r="Y49" s="1073"/>
      <c r="Z49" s="1073"/>
      <c r="AA49" s="1073"/>
      <c r="AB49" s="1073"/>
      <c r="AC49" s="1073"/>
      <c r="AD49" s="1073"/>
      <c r="AE49" s="1074"/>
      <c r="AF49" s="1066"/>
      <c r="AG49" s="1067"/>
      <c r="AH49" s="1067"/>
      <c r="AI49" s="1067"/>
      <c r="AJ49" s="1068"/>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55"/>
      <c r="BF49" s="1055"/>
      <c r="BG49" s="1055"/>
      <c r="BH49" s="1055"/>
      <c r="BI49" s="1056"/>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0"/>
      <c r="C50" s="1061"/>
      <c r="D50" s="1061"/>
      <c r="E50" s="1061"/>
      <c r="F50" s="1061"/>
      <c r="G50" s="1061"/>
      <c r="H50" s="1061"/>
      <c r="I50" s="1061"/>
      <c r="J50" s="1061"/>
      <c r="K50" s="1061"/>
      <c r="L50" s="1061"/>
      <c r="M50" s="1061"/>
      <c r="N50" s="1061"/>
      <c r="O50" s="1061"/>
      <c r="P50" s="1062"/>
      <c r="Q50" s="1063"/>
      <c r="R50" s="1064"/>
      <c r="S50" s="1064"/>
      <c r="T50" s="1064"/>
      <c r="U50" s="1064"/>
      <c r="V50" s="1064"/>
      <c r="W50" s="1064"/>
      <c r="X50" s="1064"/>
      <c r="Y50" s="1064"/>
      <c r="Z50" s="1064"/>
      <c r="AA50" s="1064"/>
      <c r="AB50" s="1064"/>
      <c r="AC50" s="1064"/>
      <c r="AD50" s="1064"/>
      <c r="AE50" s="1065"/>
      <c r="AF50" s="1066"/>
      <c r="AG50" s="1067"/>
      <c r="AH50" s="1067"/>
      <c r="AI50" s="1067"/>
      <c r="AJ50" s="1068"/>
      <c r="AK50" s="1069"/>
      <c r="AL50" s="1064"/>
      <c r="AM50" s="1064"/>
      <c r="AN50" s="1064"/>
      <c r="AO50" s="1064"/>
      <c r="AP50" s="1064"/>
      <c r="AQ50" s="1064"/>
      <c r="AR50" s="1064"/>
      <c r="AS50" s="1064"/>
      <c r="AT50" s="1064"/>
      <c r="AU50" s="1064"/>
      <c r="AV50" s="1064"/>
      <c r="AW50" s="1064"/>
      <c r="AX50" s="1064"/>
      <c r="AY50" s="1064"/>
      <c r="AZ50" s="1070"/>
      <c r="BA50" s="1070"/>
      <c r="BB50" s="1070"/>
      <c r="BC50" s="1070"/>
      <c r="BD50" s="1070"/>
      <c r="BE50" s="1055"/>
      <c r="BF50" s="1055"/>
      <c r="BG50" s="1055"/>
      <c r="BH50" s="1055"/>
      <c r="BI50" s="1056"/>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0"/>
      <c r="C51" s="1061"/>
      <c r="D51" s="1061"/>
      <c r="E51" s="1061"/>
      <c r="F51" s="1061"/>
      <c r="G51" s="1061"/>
      <c r="H51" s="1061"/>
      <c r="I51" s="1061"/>
      <c r="J51" s="1061"/>
      <c r="K51" s="1061"/>
      <c r="L51" s="1061"/>
      <c r="M51" s="1061"/>
      <c r="N51" s="1061"/>
      <c r="O51" s="1061"/>
      <c r="P51" s="1062"/>
      <c r="Q51" s="1063"/>
      <c r="R51" s="1064"/>
      <c r="S51" s="1064"/>
      <c r="T51" s="1064"/>
      <c r="U51" s="1064"/>
      <c r="V51" s="1064"/>
      <c r="W51" s="1064"/>
      <c r="X51" s="1064"/>
      <c r="Y51" s="1064"/>
      <c r="Z51" s="1064"/>
      <c r="AA51" s="1064"/>
      <c r="AB51" s="1064"/>
      <c r="AC51" s="1064"/>
      <c r="AD51" s="1064"/>
      <c r="AE51" s="1065"/>
      <c r="AF51" s="1066"/>
      <c r="AG51" s="1067"/>
      <c r="AH51" s="1067"/>
      <c r="AI51" s="1067"/>
      <c r="AJ51" s="1068"/>
      <c r="AK51" s="1069"/>
      <c r="AL51" s="1064"/>
      <c r="AM51" s="1064"/>
      <c r="AN51" s="1064"/>
      <c r="AO51" s="1064"/>
      <c r="AP51" s="1064"/>
      <c r="AQ51" s="1064"/>
      <c r="AR51" s="1064"/>
      <c r="AS51" s="1064"/>
      <c r="AT51" s="1064"/>
      <c r="AU51" s="1064"/>
      <c r="AV51" s="1064"/>
      <c r="AW51" s="1064"/>
      <c r="AX51" s="1064"/>
      <c r="AY51" s="1064"/>
      <c r="AZ51" s="1070"/>
      <c r="BA51" s="1070"/>
      <c r="BB51" s="1070"/>
      <c r="BC51" s="1070"/>
      <c r="BD51" s="1070"/>
      <c r="BE51" s="1055"/>
      <c r="BF51" s="1055"/>
      <c r="BG51" s="1055"/>
      <c r="BH51" s="1055"/>
      <c r="BI51" s="1056"/>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0"/>
      <c r="C52" s="1061"/>
      <c r="D52" s="1061"/>
      <c r="E52" s="1061"/>
      <c r="F52" s="1061"/>
      <c r="G52" s="1061"/>
      <c r="H52" s="1061"/>
      <c r="I52" s="1061"/>
      <c r="J52" s="1061"/>
      <c r="K52" s="1061"/>
      <c r="L52" s="1061"/>
      <c r="M52" s="1061"/>
      <c r="N52" s="1061"/>
      <c r="O52" s="1061"/>
      <c r="P52" s="1062"/>
      <c r="Q52" s="1063"/>
      <c r="R52" s="1064"/>
      <c r="S52" s="1064"/>
      <c r="T52" s="1064"/>
      <c r="U52" s="1064"/>
      <c r="V52" s="1064"/>
      <c r="W52" s="1064"/>
      <c r="X52" s="1064"/>
      <c r="Y52" s="1064"/>
      <c r="Z52" s="1064"/>
      <c r="AA52" s="1064"/>
      <c r="AB52" s="1064"/>
      <c r="AC52" s="1064"/>
      <c r="AD52" s="1064"/>
      <c r="AE52" s="1065"/>
      <c r="AF52" s="1066"/>
      <c r="AG52" s="1067"/>
      <c r="AH52" s="1067"/>
      <c r="AI52" s="1067"/>
      <c r="AJ52" s="1068"/>
      <c r="AK52" s="1069"/>
      <c r="AL52" s="1064"/>
      <c r="AM52" s="1064"/>
      <c r="AN52" s="1064"/>
      <c r="AO52" s="1064"/>
      <c r="AP52" s="1064"/>
      <c r="AQ52" s="1064"/>
      <c r="AR52" s="1064"/>
      <c r="AS52" s="1064"/>
      <c r="AT52" s="1064"/>
      <c r="AU52" s="1064"/>
      <c r="AV52" s="1064"/>
      <c r="AW52" s="1064"/>
      <c r="AX52" s="1064"/>
      <c r="AY52" s="1064"/>
      <c r="AZ52" s="1070"/>
      <c r="BA52" s="1070"/>
      <c r="BB52" s="1070"/>
      <c r="BC52" s="1070"/>
      <c r="BD52" s="1070"/>
      <c r="BE52" s="1055"/>
      <c r="BF52" s="1055"/>
      <c r="BG52" s="1055"/>
      <c r="BH52" s="1055"/>
      <c r="BI52" s="1056"/>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0"/>
      <c r="C53" s="1061"/>
      <c r="D53" s="1061"/>
      <c r="E53" s="1061"/>
      <c r="F53" s="1061"/>
      <c r="G53" s="1061"/>
      <c r="H53" s="1061"/>
      <c r="I53" s="1061"/>
      <c r="J53" s="1061"/>
      <c r="K53" s="1061"/>
      <c r="L53" s="1061"/>
      <c r="M53" s="1061"/>
      <c r="N53" s="1061"/>
      <c r="O53" s="1061"/>
      <c r="P53" s="1062"/>
      <c r="Q53" s="1063"/>
      <c r="R53" s="1064"/>
      <c r="S53" s="1064"/>
      <c r="T53" s="1064"/>
      <c r="U53" s="1064"/>
      <c r="V53" s="1064"/>
      <c r="W53" s="1064"/>
      <c r="X53" s="1064"/>
      <c r="Y53" s="1064"/>
      <c r="Z53" s="1064"/>
      <c r="AA53" s="1064"/>
      <c r="AB53" s="1064"/>
      <c r="AC53" s="1064"/>
      <c r="AD53" s="1064"/>
      <c r="AE53" s="1065"/>
      <c r="AF53" s="1066"/>
      <c r="AG53" s="1067"/>
      <c r="AH53" s="1067"/>
      <c r="AI53" s="1067"/>
      <c r="AJ53" s="1068"/>
      <c r="AK53" s="1069"/>
      <c r="AL53" s="1064"/>
      <c r="AM53" s="1064"/>
      <c r="AN53" s="1064"/>
      <c r="AO53" s="1064"/>
      <c r="AP53" s="1064"/>
      <c r="AQ53" s="1064"/>
      <c r="AR53" s="1064"/>
      <c r="AS53" s="1064"/>
      <c r="AT53" s="1064"/>
      <c r="AU53" s="1064"/>
      <c r="AV53" s="1064"/>
      <c r="AW53" s="1064"/>
      <c r="AX53" s="1064"/>
      <c r="AY53" s="1064"/>
      <c r="AZ53" s="1070"/>
      <c r="BA53" s="1070"/>
      <c r="BB53" s="1070"/>
      <c r="BC53" s="1070"/>
      <c r="BD53" s="1070"/>
      <c r="BE53" s="1055"/>
      <c r="BF53" s="1055"/>
      <c r="BG53" s="1055"/>
      <c r="BH53" s="1055"/>
      <c r="BI53" s="1056"/>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0"/>
      <c r="C54" s="1061"/>
      <c r="D54" s="1061"/>
      <c r="E54" s="1061"/>
      <c r="F54" s="1061"/>
      <c r="G54" s="1061"/>
      <c r="H54" s="1061"/>
      <c r="I54" s="1061"/>
      <c r="J54" s="1061"/>
      <c r="K54" s="1061"/>
      <c r="L54" s="1061"/>
      <c r="M54" s="1061"/>
      <c r="N54" s="1061"/>
      <c r="O54" s="1061"/>
      <c r="P54" s="1062"/>
      <c r="Q54" s="1063"/>
      <c r="R54" s="1064"/>
      <c r="S54" s="1064"/>
      <c r="T54" s="1064"/>
      <c r="U54" s="1064"/>
      <c r="V54" s="1064"/>
      <c r="W54" s="1064"/>
      <c r="X54" s="1064"/>
      <c r="Y54" s="1064"/>
      <c r="Z54" s="1064"/>
      <c r="AA54" s="1064"/>
      <c r="AB54" s="1064"/>
      <c r="AC54" s="1064"/>
      <c r="AD54" s="1064"/>
      <c r="AE54" s="1065"/>
      <c r="AF54" s="1066"/>
      <c r="AG54" s="1067"/>
      <c r="AH54" s="1067"/>
      <c r="AI54" s="1067"/>
      <c r="AJ54" s="1068"/>
      <c r="AK54" s="1069"/>
      <c r="AL54" s="1064"/>
      <c r="AM54" s="1064"/>
      <c r="AN54" s="1064"/>
      <c r="AO54" s="1064"/>
      <c r="AP54" s="1064"/>
      <c r="AQ54" s="1064"/>
      <c r="AR54" s="1064"/>
      <c r="AS54" s="1064"/>
      <c r="AT54" s="1064"/>
      <c r="AU54" s="1064"/>
      <c r="AV54" s="1064"/>
      <c r="AW54" s="1064"/>
      <c r="AX54" s="1064"/>
      <c r="AY54" s="1064"/>
      <c r="AZ54" s="1070"/>
      <c r="BA54" s="1070"/>
      <c r="BB54" s="1070"/>
      <c r="BC54" s="1070"/>
      <c r="BD54" s="1070"/>
      <c r="BE54" s="1055"/>
      <c r="BF54" s="1055"/>
      <c r="BG54" s="1055"/>
      <c r="BH54" s="1055"/>
      <c r="BI54" s="1056"/>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0"/>
      <c r="C55" s="1061"/>
      <c r="D55" s="1061"/>
      <c r="E55" s="1061"/>
      <c r="F55" s="1061"/>
      <c r="G55" s="1061"/>
      <c r="H55" s="1061"/>
      <c r="I55" s="1061"/>
      <c r="J55" s="1061"/>
      <c r="K55" s="1061"/>
      <c r="L55" s="1061"/>
      <c r="M55" s="1061"/>
      <c r="N55" s="1061"/>
      <c r="O55" s="1061"/>
      <c r="P55" s="1062"/>
      <c r="Q55" s="1063"/>
      <c r="R55" s="1064"/>
      <c r="S55" s="1064"/>
      <c r="T55" s="1064"/>
      <c r="U55" s="1064"/>
      <c r="V55" s="1064"/>
      <c r="W55" s="1064"/>
      <c r="X55" s="1064"/>
      <c r="Y55" s="1064"/>
      <c r="Z55" s="1064"/>
      <c r="AA55" s="1064"/>
      <c r="AB55" s="1064"/>
      <c r="AC55" s="1064"/>
      <c r="AD55" s="1064"/>
      <c r="AE55" s="1065"/>
      <c r="AF55" s="1066"/>
      <c r="AG55" s="1067"/>
      <c r="AH55" s="1067"/>
      <c r="AI55" s="1067"/>
      <c r="AJ55" s="1068"/>
      <c r="AK55" s="1069"/>
      <c r="AL55" s="1064"/>
      <c r="AM55" s="1064"/>
      <c r="AN55" s="1064"/>
      <c r="AO55" s="1064"/>
      <c r="AP55" s="1064"/>
      <c r="AQ55" s="1064"/>
      <c r="AR55" s="1064"/>
      <c r="AS55" s="1064"/>
      <c r="AT55" s="1064"/>
      <c r="AU55" s="1064"/>
      <c r="AV55" s="1064"/>
      <c r="AW55" s="1064"/>
      <c r="AX55" s="1064"/>
      <c r="AY55" s="1064"/>
      <c r="AZ55" s="1070"/>
      <c r="BA55" s="1070"/>
      <c r="BB55" s="1070"/>
      <c r="BC55" s="1070"/>
      <c r="BD55" s="1070"/>
      <c r="BE55" s="1055"/>
      <c r="BF55" s="1055"/>
      <c r="BG55" s="1055"/>
      <c r="BH55" s="1055"/>
      <c r="BI55" s="1056"/>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0"/>
      <c r="C56" s="1061"/>
      <c r="D56" s="1061"/>
      <c r="E56" s="1061"/>
      <c r="F56" s="1061"/>
      <c r="G56" s="1061"/>
      <c r="H56" s="1061"/>
      <c r="I56" s="1061"/>
      <c r="J56" s="1061"/>
      <c r="K56" s="1061"/>
      <c r="L56" s="1061"/>
      <c r="M56" s="1061"/>
      <c r="N56" s="1061"/>
      <c r="O56" s="1061"/>
      <c r="P56" s="1062"/>
      <c r="Q56" s="1063"/>
      <c r="R56" s="1064"/>
      <c r="S56" s="1064"/>
      <c r="T56" s="1064"/>
      <c r="U56" s="1064"/>
      <c r="V56" s="1064"/>
      <c r="W56" s="1064"/>
      <c r="X56" s="1064"/>
      <c r="Y56" s="1064"/>
      <c r="Z56" s="1064"/>
      <c r="AA56" s="1064"/>
      <c r="AB56" s="1064"/>
      <c r="AC56" s="1064"/>
      <c r="AD56" s="1064"/>
      <c r="AE56" s="1065"/>
      <c r="AF56" s="1066"/>
      <c r="AG56" s="1067"/>
      <c r="AH56" s="1067"/>
      <c r="AI56" s="1067"/>
      <c r="AJ56" s="1068"/>
      <c r="AK56" s="1069"/>
      <c r="AL56" s="1064"/>
      <c r="AM56" s="1064"/>
      <c r="AN56" s="1064"/>
      <c r="AO56" s="1064"/>
      <c r="AP56" s="1064"/>
      <c r="AQ56" s="1064"/>
      <c r="AR56" s="1064"/>
      <c r="AS56" s="1064"/>
      <c r="AT56" s="1064"/>
      <c r="AU56" s="1064"/>
      <c r="AV56" s="1064"/>
      <c r="AW56" s="1064"/>
      <c r="AX56" s="1064"/>
      <c r="AY56" s="1064"/>
      <c r="AZ56" s="1070"/>
      <c r="BA56" s="1070"/>
      <c r="BB56" s="1070"/>
      <c r="BC56" s="1070"/>
      <c r="BD56" s="1070"/>
      <c r="BE56" s="1055"/>
      <c r="BF56" s="1055"/>
      <c r="BG56" s="1055"/>
      <c r="BH56" s="1055"/>
      <c r="BI56" s="1056"/>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0"/>
      <c r="C57" s="1061"/>
      <c r="D57" s="1061"/>
      <c r="E57" s="1061"/>
      <c r="F57" s="1061"/>
      <c r="G57" s="1061"/>
      <c r="H57" s="1061"/>
      <c r="I57" s="1061"/>
      <c r="J57" s="1061"/>
      <c r="K57" s="1061"/>
      <c r="L57" s="1061"/>
      <c r="M57" s="1061"/>
      <c r="N57" s="1061"/>
      <c r="O57" s="1061"/>
      <c r="P57" s="1062"/>
      <c r="Q57" s="1063"/>
      <c r="R57" s="1064"/>
      <c r="S57" s="1064"/>
      <c r="T57" s="1064"/>
      <c r="U57" s="1064"/>
      <c r="V57" s="1064"/>
      <c r="W57" s="1064"/>
      <c r="X57" s="1064"/>
      <c r="Y57" s="1064"/>
      <c r="Z57" s="1064"/>
      <c r="AA57" s="1064"/>
      <c r="AB57" s="1064"/>
      <c r="AC57" s="1064"/>
      <c r="AD57" s="1064"/>
      <c r="AE57" s="1065"/>
      <c r="AF57" s="1066"/>
      <c r="AG57" s="1067"/>
      <c r="AH57" s="1067"/>
      <c r="AI57" s="1067"/>
      <c r="AJ57" s="1068"/>
      <c r="AK57" s="1069"/>
      <c r="AL57" s="1064"/>
      <c r="AM57" s="1064"/>
      <c r="AN57" s="1064"/>
      <c r="AO57" s="1064"/>
      <c r="AP57" s="1064"/>
      <c r="AQ57" s="1064"/>
      <c r="AR57" s="1064"/>
      <c r="AS57" s="1064"/>
      <c r="AT57" s="1064"/>
      <c r="AU57" s="1064"/>
      <c r="AV57" s="1064"/>
      <c r="AW57" s="1064"/>
      <c r="AX57" s="1064"/>
      <c r="AY57" s="1064"/>
      <c r="AZ57" s="1070"/>
      <c r="BA57" s="1070"/>
      <c r="BB57" s="1070"/>
      <c r="BC57" s="1070"/>
      <c r="BD57" s="1070"/>
      <c r="BE57" s="1055"/>
      <c r="BF57" s="1055"/>
      <c r="BG57" s="1055"/>
      <c r="BH57" s="1055"/>
      <c r="BI57" s="1056"/>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0"/>
      <c r="C58" s="1061"/>
      <c r="D58" s="1061"/>
      <c r="E58" s="1061"/>
      <c r="F58" s="1061"/>
      <c r="G58" s="1061"/>
      <c r="H58" s="1061"/>
      <c r="I58" s="1061"/>
      <c r="J58" s="1061"/>
      <c r="K58" s="1061"/>
      <c r="L58" s="1061"/>
      <c r="M58" s="1061"/>
      <c r="N58" s="1061"/>
      <c r="O58" s="1061"/>
      <c r="P58" s="1062"/>
      <c r="Q58" s="1063"/>
      <c r="R58" s="1064"/>
      <c r="S58" s="1064"/>
      <c r="T58" s="1064"/>
      <c r="U58" s="1064"/>
      <c r="V58" s="1064"/>
      <c r="W58" s="1064"/>
      <c r="X58" s="1064"/>
      <c r="Y58" s="1064"/>
      <c r="Z58" s="1064"/>
      <c r="AA58" s="1064"/>
      <c r="AB58" s="1064"/>
      <c r="AC58" s="1064"/>
      <c r="AD58" s="1064"/>
      <c r="AE58" s="1065"/>
      <c r="AF58" s="1066"/>
      <c r="AG58" s="1067"/>
      <c r="AH58" s="1067"/>
      <c r="AI58" s="1067"/>
      <c r="AJ58" s="1068"/>
      <c r="AK58" s="1069"/>
      <c r="AL58" s="1064"/>
      <c r="AM58" s="1064"/>
      <c r="AN58" s="1064"/>
      <c r="AO58" s="1064"/>
      <c r="AP58" s="1064"/>
      <c r="AQ58" s="1064"/>
      <c r="AR58" s="1064"/>
      <c r="AS58" s="1064"/>
      <c r="AT58" s="1064"/>
      <c r="AU58" s="1064"/>
      <c r="AV58" s="1064"/>
      <c r="AW58" s="1064"/>
      <c r="AX58" s="1064"/>
      <c r="AY58" s="1064"/>
      <c r="AZ58" s="1070"/>
      <c r="BA58" s="1070"/>
      <c r="BB58" s="1070"/>
      <c r="BC58" s="1070"/>
      <c r="BD58" s="1070"/>
      <c r="BE58" s="1055"/>
      <c r="BF58" s="1055"/>
      <c r="BG58" s="1055"/>
      <c r="BH58" s="1055"/>
      <c r="BI58" s="1056"/>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0"/>
      <c r="C59" s="1061"/>
      <c r="D59" s="1061"/>
      <c r="E59" s="1061"/>
      <c r="F59" s="1061"/>
      <c r="G59" s="1061"/>
      <c r="H59" s="1061"/>
      <c r="I59" s="1061"/>
      <c r="J59" s="1061"/>
      <c r="K59" s="1061"/>
      <c r="L59" s="1061"/>
      <c r="M59" s="1061"/>
      <c r="N59" s="1061"/>
      <c r="O59" s="1061"/>
      <c r="P59" s="1062"/>
      <c r="Q59" s="1063"/>
      <c r="R59" s="1064"/>
      <c r="S59" s="1064"/>
      <c r="T59" s="1064"/>
      <c r="U59" s="1064"/>
      <c r="V59" s="1064"/>
      <c r="W59" s="1064"/>
      <c r="X59" s="1064"/>
      <c r="Y59" s="1064"/>
      <c r="Z59" s="1064"/>
      <c r="AA59" s="1064"/>
      <c r="AB59" s="1064"/>
      <c r="AC59" s="1064"/>
      <c r="AD59" s="1064"/>
      <c r="AE59" s="1065"/>
      <c r="AF59" s="1066"/>
      <c r="AG59" s="1067"/>
      <c r="AH59" s="1067"/>
      <c r="AI59" s="1067"/>
      <c r="AJ59" s="1068"/>
      <c r="AK59" s="1069"/>
      <c r="AL59" s="1064"/>
      <c r="AM59" s="1064"/>
      <c r="AN59" s="1064"/>
      <c r="AO59" s="1064"/>
      <c r="AP59" s="1064"/>
      <c r="AQ59" s="1064"/>
      <c r="AR59" s="1064"/>
      <c r="AS59" s="1064"/>
      <c r="AT59" s="1064"/>
      <c r="AU59" s="1064"/>
      <c r="AV59" s="1064"/>
      <c r="AW59" s="1064"/>
      <c r="AX59" s="1064"/>
      <c r="AY59" s="1064"/>
      <c r="AZ59" s="1070"/>
      <c r="BA59" s="1070"/>
      <c r="BB59" s="1070"/>
      <c r="BC59" s="1070"/>
      <c r="BD59" s="1070"/>
      <c r="BE59" s="1055"/>
      <c r="BF59" s="1055"/>
      <c r="BG59" s="1055"/>
      <c r="BH59" s="1055"/>
      <c r="BI59" s="1056"/>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0"/>
      <c r="C60" s="1061"/>
      <c r="D60" s="1061"/>
      <c r="E60" s="1061"/>
      <c r="F60" s="1061"/>
      <c r="G60" s="1061"/>
      <c r="H60" s="1061"/>
      <c r="I60" s="1061"/>
      <c r="J60" s="1061"/>
      <c r="K60" s="1061"/>
      <c r="L60" s="1061"/>
      <c r="M60" s="1061"/>
      <c r="N60" s="1061"/>
      <c r="O60" s="1061"/>
      <c r="P60" s="1062"/>
      <c r="Q60" s="1063"/>
      <c r="R60" s="1064"/>
      <c r="S60" s="1064"/>
      <c r="T60" s="1064"/>
      <c r="U60" s="1064"/>
      <c r="V60" s="1064"/>
      <c r="W60" s="1064"/>
      <c r="X60" s="1064"/>
      <c r="Y60" s="1064"/>
      <c r="Z60" s="1064"/>
      <c r="AA60" s="1064"/>
      <c r="AB60" s="1064"/>
      <c r="AC60" s="1064"/>
      <c r="AD60" s="1064"/>
      <c r="AE60" s="1065"/>
      <c r="AF60" s="1066"/>
      <c r="AG60" s="1067"/>
      <c r="AH60" s="1067"/>
      <c r="AI60" s="1067"/>
      <c r="AJ60" s="1068"/>
      <c r="AK60" s="1069"/>
      <c r="AL60" s="1064"/>
      <c r="AM60" s="1064"/>
      <c r="AN60" s="1064"/>
      <c r="AO60" s="1064"/>
      <c r="AP60" s="1064"/>
      <c r="AQ60" s="1064"/>
      <c r="AR60" s="1064"/>
      <c r="AS60" s="1064"/>
      <c r="AT60" s="1064"/>
      <c r="AU60" s="1064"/>
      <c r="AV60" s="1064"/>
      <c r="AW60" s="1064"/>
      <c r="AX60" s="1064"/>
      <c r="AY60" s="1064"/>
      <c r="AZ60" s="1070"/>
      <c r="BA60" s="1070"/>
      <c r="BB60" s="1070"/>
      <c r="BC60" s="1070"/>
      <c r="BD60" s="1070"/>
      <c r="BE60" s="1055"/>
      <c r="BF60" s="1055"/>
      <c r="BG60" s="1055"/>
      <c r="BH60" s="1055"/>
      <c r="BI60" s="1056"/>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0"/>
      <c r="C61" s="1061"/>
      <c r="D61" s="1061"/>
      <c r="E61" s="1061"/>
      <c r="F61" s="1061"/>
      <c r="G61" s="1061"/>
      <c r="H61" s="1061"/>
      <c r="I61" s="1061"/>
      <c r="J61" s="1061"/>
      <c r="K61" s="1061"/>
      <c r="L61" s="1061"/>
      <c r="M61" s="1061"/>
      <c r="N61" s="1061"/>
      <c r="O61" s="1061"/>
      <c r="P61" s="1062"/>
      <c r="Q61" s="1063"/>
      <c r="R61" s="1064"/>
      <c r="S61" s="1064"/>
      <c r="T61" s="1064"/>
      <c r="U61" s="1064"/>
      <c r="V61" s="1064"/>
      <c r="W61" s="1064"/>
      <c r="X61" s="1064"/>
      <c r="Y61" s="1064"/>
      <c r="Z61" s="1064"/>
      <c r="AA61" s="1064"/>
      <c r="AB61" s="1064"/>
      <c r="AC61" s="1064"/>
      <c r="AD61" s="1064"/>
      <c r="AE61" s="1065"/>
      <c r="AF61" s="1066"/>
      <c r="AG61" s="1067"/>
      <c r="AH61" s="1067"/>
      <c r="AI61" s="1067"/>
      <c r="AJ61" s="1068"/>
      <c r="AK61" s="1069"/>
      <c r="AL61" s="1064"/>
      <c r="AM61" s="1064"/>
      <c r="AN61" s="1064"/>
      <c r="AO61" s="1064"/>
      <c r="AP61" s="1064"/>
      <c r="AQ61" s="1064"/>
      <c r="AR61" s="1064"/>
      <c r="AS61" s="1064"/>
      <c r="AT61" s="1064"/>
      <c r="AU61" s="1064"/>
      <c r="AV61" s="1064"/>
      <c r="AW61" s="1064"/>
      <c r="AX61" s="1064"/>
      <c r="AY61" s="1064"/>
      <c r="AZ61" s="1070"/>
      <c r="BA61" s="1070"/>
      <c r="BB61" s="1070"/>
      <c r="BC61" s="1070"/>
      <c r="BD61" s="1070"/>
      <c r="BE61" s="1055"/>
      <c r="BF61" s="1055"/>
      <c r="BG61" s="1055"/>
      <c r="BH61" s="1055"/>
      <c r="BI61" s="1056"/>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0"/>
      <c r="C62" s="1061"/>
      <c r="D62" s="1061"/>
      <c r="E62" s="1061"/>
      <c r="F62" s="1061"/>
      <c r="G62" s="1061"/>
      <c r="H62" s="1061"/>
      <c r="I62" s="1061"/>
      <c r="J62" s="1061"/>
      <c r="K62" s="1061"/>
      <c r="L62" s="1061"/>
      <c r="M62" s="1061"/>
      <c r="N62" s="1061"/>
      <c r="O62" s="1061"/>
      <c r="P62" s="1062"/>
      <c r="Q62" s="1063"/>
      <c r="R62" s="1064"/>
      <c r="S62" s="1064"/>
      <c r="T62" s="1064"/>
      <c r="U62" s="1064"/>
      <c r="V62" s="1064"/>
      <c r="W62" s="1064"/>
      <c r="X62" s="1064"/>
      <c r="Y62" s="1064"/>
      <c r="Z62" s="1064"/>
      <c r="AA62" s="1064"/>
      <c r="AB62" s="1064"/>
      <c r="AC62" s="1064"/>
      <c r="AD62" s="1064"/>
      <c r="AE62" s="1065"/>
      <c r="AF62" s="1066"/>
      <c r="AG62" s="1067"/>
      <c r="AH62" s="1067"/>
      <c r="AI62" s="1067"/>
      <c r="AJ62" s="1068"/>
      <c r="AK62" s="1069"/>
      <c r="AL62" s="1064"/>
      <c r="AM62" s="1064"/>
      <c r="AN62" s="1064"/>
      <c r="AO62" s="1064"/>
      <c r="AP62" s="1064"/>
      <c r="AQ62" s="1064"/>
      <c r="AR62" s="1064"/>
      <c r="AS62" s="1064"/>
      <c r="AT62" s="1064"/>
      <c r="AU62" s="1064"/>
      <c r="AV62" s="1064"/>
      <c r="AW62" s="1064"/>
      <c r="AX62" s="1064"/>
      <c r="AY62" s="1064"/>
      <c r="AZ62" s="1070"/>
      <c r="BA62" s="1070"/>
      <c r="BB62" s="1070"/>
      <c r="BC62" s="1070"/>
      <c r="BD62" s="1070"/>
      <c r="BE62" s="1055"/>
      <c r="BF62" s="1055"/>
      <c r="BG62" s="1055"/>
      <c r="BH62" s="1055"/>
      <c r="BI62" s="1056"/>
      <c r="BJ62" s="1057" t="s">
        <v>390</v>
      </c>
      <c r="BK62" s="1058"/>
      <c r="BL62" s="1058"/>
      <c r="BM62" s="1058"/>
      <c r="BN62" s="1059"/>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368</v>
      </c>
      <c r="B63" s="973" t="s">
        <v>391</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1"/>
      <c r="AF63" s="1052">
        <v>1649</v>
      </c>
      <c r="AG63" s="988"/>
      <c r="AH63" s="988"/>
      <c r="AI63" s="988"/>
      <c r="AJ63" s="1053"/>
      <c r="AK63" s="1054"/>
      <c r="AL63" s="992"/>
      <c r="AM63" s="992"/>
      <c r="AN63" s="992"/>
      <c r="AO63" s="992"/>
      <c r="AP63" s="988">
        <v>8750</v>
      </c>
      <c r="AQ63" s="988"/>
      <c r="AR63" s="988"/>
      <c r="AS63" s="988"/>
      <c r="AT63" s="988"/>
      <c r="AU63" s="988">
        <v>3740</v>
      </c>
      <c r="AV63" s="988"/>
      <c r="AW63" s="988"/>
      <c r="AX63" s="988"/>
      <c r="AY63" s="988"/>
      <c r="AZ63" s="1048"/>
      <c r="BA63" s="1048"/>
      <c r="BB63" s="1048"/>
      <c r="BC63" s="1048"/>
      <c r="BD63" s="1048"/>
      <c r="BE63" s="989"/>
      <c r="BF63" s="989"/>
      <c r="BG63" s="989"/>
      <c r="BH63" s="989"/>
      <c r="BI63" s="990"/>
      <c r="BJ63" s="1049" t="s">
        <v>112</v>
      </c>
      <c r="BK63" s="980"/>
      <c r="BL63" s="980"/>
      <c r="BM63" s="980"/>
      <c r="BN63" s="1050"/>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392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393</v>
      </c>
      <c r="B66" s="1025"/>
      <c r="C66" s="1025"/>
      <c r="D66" s="1025"/>
      <c r="E66" s="1025"/>
      <c r="F66" s="1025"/>
      <c r="G66" s="1025"/>
      <c r="H66" s="1025"/>
      <c r="I66" s="1025"/>
      <c r="J66" s="1025"/>
      <c r="K66" s="1025"/>
      <c r="L66" s="1025"/>
      <c r="M66" s="1025"/>
      <c r="N66" s="1025"/>
      <c r="O66" s="1025"/>
      <c r="P66" s="1026"/>
      <c r="Q66" s="1030" t="s">
        <v>372</v>
      </c>
      <c r="R66" s="1031"/>
      <c r="S66" s="1031"/>
      <c r="T66" s="1031"/>
      <c r="U66" s="1032"/>
      <c r="V66" s="1030" t="s">
        <v>373</v>
      </c>
      <c r="W66" s="1031"/>
      <c r="X66" s="1031"/>
      <c r="Y66" s="1031"/>
      <c r="Z66" s="1032"/>
      <c r="AA66" s="1030" t="s">
        <v>374</v>
      </c>
      <c r="AB66" s="1031"/>
      <c r="AC66" s="1031"/>
      <c r="AD66" s="1031"/>
      <c r="AE66" s="1032"/>
      <c r="AF66" s="1036" t="s">
        <v>375</v>
      </c>
      <c r="AG66" s="1037"/>
      <c r="AH66" s="1037"/>
      <c r="AI66" s="1037"/>
      <c r="AJ66" s="1038"/>
      <c r="AK66" s="1030" t="s">
        <v>376</v>
      </c>
      <c r="AL66" s="1025"/>
      <c r="AM66" s="1025"/>
      <c r="AN66" s="1025"/>
      <c r="AO66" s="1026"/>
      <c r="AP66" s="1030" t="s">
        <v>377</v>
      </c>
      <c r="AQ66" s="1031"/>
      <c r="AR66" s="1031"/>
      <c r="AS66" s="1031"/>
      <c r="AT66" s="1032"/>
      <c r="AU66" s="1030" t="s">
        <v>394</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542</v>
      </c>
      <c r="C68" s="1015"/>
      <c r="D68" s="1015"/>
      <c r="E68" s="1015"/>
      <c r="F68" s="1015"/>
      <c r="G68" s="1015"/>
      <c r="H68" s="1015"/>
      <c r="I68" s="1015"/>
      <c r="J68" s="1015"/>
      <c r="K68" s="1015"/>
      <c r="L68" s="1015"/>
      <c r="M68" s="1015"/>
      <c r="N68" s="1015"/>
      <c r="O68" s="1015"/>
      <c r="P68" s="1016"/>
      <c r="Q68" s="1017">
        <v>1664</v>
      </c>
      <c r="R68" s="1011"/>
      <c r="S68" s="1011"/>
      <c r="T68" s="1011"/>
      <c r="U68" s="1011"/>
      <c r="V68" s="1011">
        <v>1621</v>
      </c>
      <c r="W68" s="1011"/>
      <c r="X68" s="1011"/>
      <c r="Y68" s="1011"/>
      <c r="Z68" s="1011"/>
      <c r="AA68" s="1011">
        <v>43</v>
      </c>
      <c r="AB68" s="1011"/>
      <c r="AC68" s="1011"/>
      <c r="AD68" s="1011"/>
      <c r="AE68" s="1011"/>
      <c r="AF68" s="1011">
        <v>43</v>
      </c>
      <c r="AG68" s="1011"/>
      <c r="AH68" s="1011"/>
      <c r="AI68" s="1011"/>
      <c r="AJ68" s="1011"/>
      <c r="AK68" s="1011"/>
      <c r="AL68" s="1011"/>
      <c r="AM68" s="1011"/>
      <c r="AN68" s="1011"/>
      <c r="AO68" s="1011"/>
      <c r="AP68" s="1011">
        <v>1582</v>
      </c>
      <c r="AQ68" s="1011"/>
      <c r="AR68" s="1011"/>
      <c r="AS68" s="1011"/>
      <c r="AT68" s="1011"/>
      <c r="AU68" s="1011">
        <v>731</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543</v>
      </c>
      <c r="C69" s="1004"/>
      <c r="D69" s="1004"/>
      <c r="E69" s="1004"/>
      <c r="F69" s="1004"/>
      <c r="G69" s="1004"/>
      <c r="H69" s="1004"/>
      <c r="I69" s="1004"/>
      <c r="J69" s="1004"/>
      <c r="K69" s="1004"/>
      <c r="L69" s="1004"/>
      <c r="M69" s="1004"/>
      <c r="N69" s="1004"/>
      <c r="O69" s="1004"/>
      <c r="P69" s="1005"/>
      <c r="Q69" s="1006">
        <v>520</v>
      </c>
      <c r="R69" s="1000"/>
      <c r="S69" s="1000"/>
      <c r="T69" s="1000"/>
      <c r="U69" s="1000"/>
      <c r="V69" s="1000">
        <v>491</v>
      </c>
      <c r="W69" s="1000"/>
      <c r="X69" s="1000"/>
      <c r="Y69" s="1000"/>
      <c r="Z69" s="1000"/>
      <c r="AA69" s="1000">
        <v>29</v>
      </c>
      <c r="AB69" s="1000"/>
      <c r="AC69" s="1000"/>
      <c r="AD69" s="1000"/>
      <c r="AE69" s="1000"/>
      <c r="AF69" s="1000">
        <v>29</v>
      </c>
      <c r="AG69" s="1000"/>
      <c r="AH69" s="1000"/>
      <c r="AI69" s="1000"/>
      <c r="AJ69" s="1000"/>
      <c r="AK69" s="1000">
        <v>58</v>
      </c>
      <c r="AL69" s="1000"/>
      <c r="AM69" s="1000"/>
      <c r="AN69" s="1000"/>
      <c r="AO69" s="1000"/>
      <c r="AP69" s="1000">
        <v>606</v>
      </c>
      <c r="AQ69" s="1000"/>
      <c r="AR69" s="1000"/>
      <c r="AS69" s="1000"/>
      <c r="AT69" s="1000"/>
      <c r="AU69" s="1000">
        <v>76</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544</v>
      </c>
      <c r="C70" s="1004"/>
      <c r="D70" s="1004"/>
      <c r="E70" s="1004"/>
      <c r="F70" s="1004"/>
      <c r="G70" s="1004"/>
      <c r="H70" s="1004"/>
      <c r="I70" s="1004"/>
      <c r="J70" s="1004"/>
      <c r="K70" s="1004"/>
      <c r="L70" s="1004"/>
      <c r="M70" s="1004"/>
      <c r="N70" s="1004"/>
      <c r="O70" s="1004"/>
      <c r="P70" s="1005"/>
      <c r="Q70" s="1006">
        <v>6991</v>
      </c>
      <c r="R70" s="1000"/>
      <c r="S70" s="1000"/>
      <c r="T70" s="1000"/>
      <c r="U70" s="1000"/>
      <c r="V70" s="1000">
        <v>6840</v>
      </c>
      <c r="W70" s="1000"/>
      <c r="X70" s="1000"/>
      <c r="Y70" s="1000"/>
      <c r="Z70" s="1000"/>
      <c r="AA70" s="1000">
        <v>151</v>
      </c>
      <c r="AB70" s="1000"/>
      <c r="AC70" s="1000"/>
      <c r="AD70" s="1000"/>
      <c r="AE70" s="1000"/>
      <c r="AF70" s="1000">
        <v>151</v>
      </c>
      <c r="AG70" s="1000"/>
      <c r="AH70" s="1000"/>
      <c r="AI70" s="1000"/>
      <c r="AJ70" s="1000"/>
      <c r="AK70" s="1000"/>
      <c r="AL70" s="1000"/>
      <c r="AM70" s="1000"/>
      <c r="AN70" s="1000"/>
      <c r="AO70" s="1000"/>
      <c r="AP70" s="1000">
        <v>1431</v>
      </c>
      <c r="AQ70" s="1000"/>
      <c r="AR70" s="1000"/>
      <c r="AS70" s="1000"/>
      <c r="AT70" s="1000"/>
      <c r="AU70" s="1000">
        <v>115</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545</v>
      </c>
      <c r="C71" s="1004"/>
      <c r="D71" s="1004"/>
      <c r="E71" s="1004"/>
      <c r="F71" s="1004"/>
      <c r="G71" s="1004"/>
      <c r="H71" s="1004"/>
      <c r="I71" s="1004"/>
      <c r="J71" s="1004"/>
      <c r="K71" s="1004"/>
      <c r="L71" s="1004"/>
      <c r="M71" s="1004"/>
      <c r="N71" s="1004"/>
      <c r="O71" s="1004"/>
      <c r="P71" s="1005"/>
      <c r="Q71" s="1006">
        <v>1551</v>
      </c>
      <c r="R71" s="1000"/>
      <c r="S71" s="1000"/>
      <c r="T71" s="1000"/>
      <c r="U71" s="1000"/>
      <c r="V71" s="1000">
        <v>1512</v>
      </c>
      <c r="W71" s="1000"/>
      <c r="X71" s="1000"/>
      <c r="Y71" s="1000"/>
      <c r="Z71" s="1000"/>
      <c r="AA71" s="1000">
        <v>38</v>
      </c>
      <c r="AB71" s="1000"/>
      <c r="AC71" s="1000"/>
      <c r="AD71" s="1000"/>
      <c r="AE71" s="1000"/>
      <c r="AF71" s="1000">
        <v>38</v>
      </c>
      <c r="AG71" s="1000"/>
      <c r="AH71" s="1000"/>
      <c r="AI71" s="1000"/>
      <c r="AJ71" s="1000"/>
      <c r="AK71" s="1000"/>
      <c r="AL71" s="1000"/>
      <c r="AM71" s="1000"/>
      <c r="AN71" s="1000"/>
      <c r="AO71" s="1000"/>
      <c r="AP71" s="1000"/>
      <c r="AQ71" s="1000"/>
      <c r="AR71" s="1000"/>
      <c r="AS71" s="1000"/>
      <c r="AT71" s="1000"/>
      <c r="AU71" s="1000"/>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546</v>
      </c>
      <c r="C72" s="1004"/>
      <c r="D72" s="1004"/>
      <c r="E72" s="1004"/>
      <c r="F72" s="1004"/>
      <c r="G72" s="1004"/>
      <c r="H72" s="1004"/>
      <c r="I72" s="1004"/>
      <c r="J72" s="1004"/>
      <c r="K72" s="1004"/>
      <c r="L72" s="1004"/>
      <c r="M72" s="1004"/>
      <c r="N72" s="1004"/>
      <c r="O72" s="1004"/>
      <c r="P72" s="1005"/>
      <c r="Q72" s="1006">
        <v>653677</v>
      </c>
      <c r="R72" s="1000"/>
      <c r="S72" s="1000"/>
      <c r="T72" s="1000"/>
      <c r="U72" s="1000"/>
      <c r="V72" s="1000">
        <v>638723</v>
      </c>
      <c r="W72" s="1000"/>
      <c r="X72" s="1000"/>
      <c r="Y72" s="1000"/>
      <c r="Z72" s="1000"/>
      <c r="AA72" s="1000">
        <v>14954</v>
      </c>
      <c r="AB72" s="1000"/>
      <c r="AC72" s="1000"/>
      <c r="AD72" s="1000"/>
      <c r="AE72" s="1000"/>
      <c r="AF72" s="1000">
        <v>14954</v>
      </c>
      <c r="AG72" s="1000"/>
      <c r="AH72" s="1000"/>
      <c r="AI72" s="1000"/>
      <c r="AJ72" s="1000"/>
      <c r="AK72" s="1000">
        <v>3939</v>
      </c>
      <c r="AL72" s="1000"/>
      <c r="AM72" s="1000"/>
      <c r="AN72" s="1000"/>
      <c r="AO72" s="1000"/>
      <c r="AP72" s="1000"/>
      <c r="AQ72" s="1000"/>
      <c r="AR72" s="1000"/>
      <c r="AS72" s="1000"/>
      <c r="AT72" s="1000"/>
      <c r="AU72" s="1000"/>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547</v>
      </c>
      <c r="C73" s="1004"/>
      <c r="D73" s="1004"/>
      <c r="E73" s="1004"/>
      <c r="F73" s="1004"/>
      <c r="G73" s="1004"/>
      <c r="H73" s="1004"/>
      <c r="I73" s="1004"/>
      <c r="J73" s="1004"/>
      <c r="K73" s="1004"/>
      <c r="L73" s="1004"/>
      <c r="M73" s="1004"/>
      <c r="N73" s="1004"/>
      <c r="O73" s="1004"/>
      <c r="P73" s="1005"/>
      <c r="Q73" s="1006">
        <v>28888</v>
      </c>
      <c r="R73" s="1000"/>
      <c r="S73" s="1000"/>
      <c r="T73" s="1000"/>
      <c r="U73" s="1000"/>
      <c r="V73" s="1000">
        <v>27514</v>
      </c>
      <c r="W73" s="1000"/>
      <c r="X73" s="1000"/>
      <c r="Y73" s="1000"/>
      <c r="Z73" s="1000"/>
      <c r="AA73" s="1000">
        <v>1374</v>
      </c>
      <c r="AB73" s="1000"/>
      <c r="AC73" s="1000"/>
      <c r="AD73" s="1000"/>
      <c r="AE73" s="1000"/>
      <c r="AF73" s="1000">
        <v>1374</v>
      </c>
      <c r="AG73" s="1000"/>
      <c r="AH73" s="1000"/>
      <c r="AI73" s="1000"/>
      <c r="AJ73" s="1000"/>
      <c r="AK73" s="1000">
        <v>22</v>
      </c>
      <c r="AL73" s="1000"/>
      <c r="AM73" s="1000"/>
      <c r="AN73" s="1000"/>
      <c r="AO73" s="1000"/>
      <c r="AP73" s="1000"/>
      <c r="AQ73" s="1000"/>
      <c r="AR73" s="1000"/>
      <c r="AS73" s="1000"/>
      <c r="AT73" s="1000"/>
      <c r="AU73" s="1000"/>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548</v>
      </c>
      <c r="C74" s="1004"/>
      <c r="D74" s="1004"/>
      <c r="E74" s="1004"/>
      <c r="F74" s="1004"/>
      <c r="G74" s="1004"/>
      <c r="H74" s="1004"/>
      <c r="I74" s="1004"/>
      <c r="J74" s="1004"/>
      <c r="K74" s="1004"/>
      <c r="L74" s="1004"/>
      <c r="M74" s="1004"/>
      <c r="N74" s="1004"/>
      <c r="O74" s="1004"/>
      <c r="P74" s="1005"/>
      <c r="Q74" s="1006">
        <v>366</v>
      </c>
      <c r="R74" s="1000"/>
      <c r="S74" s="1000"/>
      <c r="T74" s="1000"/>
      <c r="U74" s="1000"/>
      <c r="V74" s="1000">
        <v>149</v>
      </c>
      <c r="W74" s="1000"/>
      <c r="X74" s="1000"/>
      <c r="Y74" s="1000"/>
      <c r="Z74" s="1000"/>
      <c r="AA74" s="1000">
        <v>218</v>
      </c>
      <c r="AB74" s="1000"/>
      <c r="AC74" s="1000"/>
      <c r="AD74" s="1000"/>
      <c r="AE74" s="1000"/>
      <c r="AF74" s="1000">
        <v>218</v>
      </c>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t="s">
        <v>549</v>
      </c>
      <c r="C75" s="1004"/>
      <c r="D75" s="1004"/>
      <c r="E75" s="1004"/>
      <c r="F75" s="1004"/>
      <c r="G75" s="1004"/>
      <c r="H75" s="1004"/>
      <c r="I75" s="1004"/>
      <c r="J75" s="1004"/>
      <c r="K75" s="1004"/>
      <c r="L75" s="1004"/>
      <c r="M75" s="1004"/>
      <c r="N75" s="1004"/>
      <c r="O75" s="1004"/>
      <c r="P75" s="1005"/>
      <c r="Q75" s="1007">
        <v>437</v>
      </c>
      <c r="R75" s="1008"/>
      <c r="S75" s="1008"/>
      <c r="T75" s="1008"/>
      <c r="U75" s="1009"/>
      <c r="V75" s="1010">
        <v>412</v>
      </c>
      <c r="W75" s="1008"/>
      <c r="X75" s="1008"/>
      <c r="Y75" s="1008"/>
      <c r="Z75" s="1009"/>
      <c r="AA75" s="1010">
        <v>25</v>
      </c>
      <c r="AB75" s="1008"/>
      <c r="AC75" s="1008"/>
      <c r="AD75" s="1008"/>
      <c r="AE75" s="1009"/>
      <c r="AF75" s="1010">
        <v>25</v>
      </c>
      <c r="AG75" s="1008"/>
      <c r="AH75" s="1008"/>
      <c r="AI75" s="1008"/>
      <c r="AJ75" s="1009"/>
      <c r="AK75" s="1010">
        <v>90</v>
      </c>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368</v>
      </c>
      <c r="B88" s="973" t="s">
        <v>395</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16832</v>
      </c>
      <c r="AG88" s="988"/>
      <c r="AH88" s="988"/>
      <c r="AI88" s="988"/>
      <c r="AJ88" s="988"/>
      <c r="AK88" s="992"/>
      <c r="AL88" s="992"/>
      <c r="AM88" s="992"/>
      <c r="AN88" s="992"/>
      <c r="AO88" s="992"/>
      <c r="AP88" s="988">
        <v>3619</v>
      </c>
      <c r="AQ88" s="988"/>
      <c r="AR88" s="988"/>
      <c r="AS88" s="988"/>
      <c r="AT88" s="988"/>
      <c r="AU88" s="988">
        <v>922</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73" t="s">
        <v>396</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5</v>
      </c>
      <c r="CS102" s="980"/>
      <c r="CT102" s="980"/>
      <c r="CU102" s="980"/>
      <c r="CV102" s="981"/>
      <c r="CW102" s="979"/>
      <c r="CX102" s="980"/>
      <c r="CY102" s="980"/>
      <c r="CZ102" s="980"/>
      <c r="DA102" s="981"/>
      <c r="DB102" s="979">
        <v>157</v>
      </c>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397</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398</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401</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402</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403</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404</v>
      </c>
      <c r="AB109" s="923"/>
      <c r="AC109" s="923"/>
      <c r="AD109" s="923"/>
      <c r="AE109" s="924"/>
      <c r="AF109" s="925" t="s">
        <v>287</v>
      </c>
      <c r="AG109" s="923"/>
      <c r="AH109" s="923"/>
      <c r="AI109" s="923"/>
      <c r="AJ109" s="924"/>
      <c r="AK109" s="925" t="s">
        <v>286</v>
      </c>
      <c r="AL109" s="923"/>
      <c r="AM109" s="923"/>
      <c r="AN109" s="923"/>
      <c r="AO109" s="924"/>
      <c r="AP109" s="925" t="s">
        <v>405</v>
      </c>
      <c r="AQ109" s="923"/>
      <c r="AR109" s="923"/>
      <c r="AS109" s="923"/>
      <c r="AT109" s="954"/>
      <c r="AU109" s="922" t="s">
        <v>403</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404</v>
      </c>
      <c r="BR109" s="923"/>
      <c r="BS109" s="923"/>
      <c r="BT109" s="923"/>
      <c r="BU109" s="924"/>
      <c r="BV109" s="925" t="s">
        <v>287</v>
      </c>
      <c r="BW109" s="923"/>
      <c r="BX109" s="923"/>
      <c r="BY109" s="923"/>
      <c r="BZ109" s="924"/>
      <c r="CA109" s="925" t="s">
        <v>286</v>
      </c>
      <c r="CB109" s="923"/>
      <c r="CC109" s="923"/>
      <c r="CD109" s="923"/>
      <c r="CE109" s="924"/>
      <c r="CF109" s="961" t="s">
        <v>405</v>
      </c>
      <c r="CG109" s="961"/>
      <c r="CH109" s="961"/>
      <c r="CI109" s="961"/>
      <c r="CJ109" s="961"/>
      <c r="CK109" s="925" t="s">
        <v>406</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404</v>
      </c>
      <c r="DH109" s="923"/>
      <c r="DI109" s="923"/>
      <c r="DJ109" s="923"/>
      <c r="DK109" s="924"/>
      <c r="DL109" s="925" t="s">
        <v>287</v>
      </c>
      <c r="DM109" s="923"/>
      <c r="DN109" s="923"/>
      <c r="DO109" s="923"/>
      <c r="DP109" s="924"/>
      <c r="DQ109" s="925" t="s">
        <v>286</v>
      </c>
      <c r="DR109" s="923"/>
      <c r="DS109" s="923"/>
      <c r="DT109" s="923"/>
      <c r="DU109" s="924"/>
      <c r="DV109" s="925" t="s">
        <v>405</v>
      </c>
      <c r="DW109" s="923"/>
      <c r="DX109" s="923"/>
      <c r="DY109" s="923"/>
      <c r="DZ109" s="954"/>
    </row>
    <row r="110" spans="1:131" s="199" customFormat="1" ht="26.25" customHeight="1">
      <c r="A110" s="825" t="s">
        <v>407</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1323226</v>
      </c>
      <c r="AB110" s="916"/>
      <c r="AC110" s="916"/>
      <c r="AD110" s="916"/>
      <c r="AE110" s="917"/>
      <c r="AF110" s="918">
        <v>1250979</v>
      </c>
      <c r="AG110" s="916"/>
      <c r="AH110" s="916"/>
      <c r="AI110" s="916"/>
      <c r="AJ110" s="917"/>
      <c r="AK110" s="918">
        <v>1343138</v>
      </c>
      <c r="AL110" s="916"/>
      <c r="AM110" s="916"/>
      <c r="AN110" s="916"/>
      <c r="AO110" s="917"/>
      <c r="AP110" s="919">
        <v>15.6</v>
      </c>
      <c r="AQ110" s="920"/>
      <c r="AR110" s="920"/>
      <c r="AS110" s="920"/>
      <c r="AT110" s="921"/>
      <c r="AU110" s="955" t="s">
        <v>62</v>
      </c>
      <c r="AV110" s="956"/>
      <c r="AW110" s="956"/>
      <c r="AX110" s="956"/>
      <c r="AY110" s="956"/>
      <c r="AZ110" s="881" t="s">
        <v>408</v>
      </c>
      <c r="BA110" s="826"/>
      <c r="BB110" s="826"/>
      <c r="BC110" s="826"/>
      <c r="BD110" s="826"/>
      <c r="BE110" s="826"/>
      <c r="BF110" s="826"/>
      <c r="BG110" s="826"/>
      <c r="BH110" s="826"/>
      <c r="BI110" s="826"/>
      <c r="BJ110" s="826"/>
      <c r="BK110" s="826"/>
      <c r="BL110" s="826"/>
      <c r="BM110" s="826"/>
      <c r="BN110" s="826"/>
      <c r="BO110" s="826"/>
      <c r="BP110" s="827"/>
      <c r="BQ110" s="882">
        <v>11656825</v>
      </c>
      <c r="BR110" s="863"/>
      <c r="BS110" s="863"/>
      <c r="BT110" s="863"/>
      <c r="BU110" s="863"/>
      <c r="BV110" s="863">
        <v>11365750</v>
      </c>
      <c r="BW110" s="863"/>
      <c r="BX110" s="863"/>
      <c r="BY110" s="863"/>
      <c r="BZ110" s="863"/>
      <c r="CA110" s="863">
        <v>11372032</v>
      </c>
      <c r="CB110" s="863"/>
      <c r="CC110" s="863"/>
      <c r="CD110" s="863"/>
      <c r="CE110" s="863"/>
      <c r="CF110" s="887">
        <v>132.4</v>
      </c>
      <c r="CG110" s="888"/>
      <c r="CH110" s="888"/>
      <c r="CI110" s="888"/>
      <c r="CJ110" s="888"/>
      <c r="CK110" s="951" t="s">
        <v>409</v>
      </c>
      <c r="CL110" s="837"/>
      <c r="CM110" s="912" t="s">
        <v>410</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411</v>
      </c>
      <c r="DH110" s="863"/>
      <c r="DI110" s="863"/>
      <c r="DJ110" s="863"/>
      <c r="DK110" s="863"/>
      <c r="DL110" s="863" t="s">
        <v>411</v>
      </c>
      <c r="DM110" s="863"/>
      <c r="DN110" s="863"/>
      <c r="DO110" s="863"/>
      <c r="DP110" s="863"/>
      <c r="DQ110" s="863" t="s">
        <v>411</v>
      </c>
      <c r="DR110" s="863"/>
      <c r="DS110" s="863"/>
      <c r="DT110" s="863"/>
      <c r="DU110" s="863"/>
      <c r="DV110" s="864" t="s">
        <v>411</v>
      </c>
      <c r="DW110" s="864"/>
      <c r="DX110" s="864"/>
      <c r="DY110" s="864"/>
      <c r="DZ110" s="865"/>
    </row>
    <row r="111" spans="1:131" s="199" customFormat="1" ht="26.25" customHeight="1">
      <c r="A111" s="792" t="s">
        <v>412</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411</v>
      </c>
      <c r="AB111" s="944"/>
      <c r="AC111" s="944"/>
      <c r="AD111" s="944"/>
      <c r="AE111" s="945"/>
      <c r="AF111" s="946" t="s">
        <v>411</v>
      </c>
      <c r="AG111" s="944"/>
      <c r="AH111" s="944"/>
      <c r="AI111" s="944"/>
      <c r="AJ111" s="945"/>
      <c r="AK111" s="946" t="s">
        <v>411</v>
      </c>
      <c r="AL111" s="944"/>
      <c r="AM111" s="944"/>
      <c r="AN111" s="944"/>
      <c r="AO111" s="945"/>
      <c r="AP111" s="947" t="s">
        <v>411</v>
      </c>
      <c r="AQ111" s="948"/>
      <c r="AR111" s="948"/>
      <c r="AS111" s="948"/>
      <c r="AT111" s="949"/>
      <c r="AU111" s="957"/>
      <c r="AV111" s="958"/>
      <c r="AW111" s="958"/>
      <c r="AX111" s="958"/>
      <c r="AY111" s="958"/>
      <c r="AZ111" s="833" t="s">
        <v>413</v>
      </c>
      <c r="BA111" s="768"/>
      <c r="BB111" s="768"/>
      <c r="BC111" s="768"/>
      <c r="BD111" s="768"/>
      <c r="BE111" s="768"/>
      <c r="BF111" s="768"/>
      <c r="BG111" s="768"/>
      <c r="BH111" s="768"/>
      <c r="BI111" s="768"/>
      <c r="BJ111" s="768"/>
      <c r="BK111" s="768"/>
      <c r="BL111" s="768"/>
      <c r="BM111" s="768"/>
      <c r="BN111" s="768"/>
      <c r="BO111" s="768"/>
      <c r="BP111" s="769"/>
      <c r="BQ111" s="834">
        <v>182574</v>
      </c>
      <c r="BR111" s="835"/>
      <c r="BS111" s="835"/>
      <c r="BT111" s="835"/>
      <c r="BU111" s="835"/>
      <c r="BV111" s="835">
        <v>258196</v>
      </c>
      <c r="BW111" s="835"/>
      <c r="BX111" s="835"/>
      <c r="BY111" s="835"/>
      <c r="BZ111" s="835"/>
      <c r="CA111" s="835">
        <v>156832</v>
      </c>
      <c r="CB111" s="835"/>
      <c r="CC111" s="835"/>
      <c r="CD111" s="835"/>
      <c r="CE111" s="835"/>
      <c r="CF111" s="896">
        <v>1.8</v>
      </c>
      <c r="CG111" s="897"/>
      <c r="CH111" s="897"/>
      <c r="CI111" s="897"/>
      <c r="CJ111" s="897"/>
      <c r="CK111" s="952"/>
      <c r="CL111" s="839"/>
      <c r="CM111" s="842" t="s">
        <v>414</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415</v>
      </c>
      <c r="DH111" s="835"/>
      <c r="DI111" s="835"/>
      <c r="DJ111" s="835"/>
      <c r="DK111" s="835"/>
      <c r="DL111" s="835" t="s">
        <v>415</v>
      </c>
      <c r="DM111" s="835"/>
      <c r="DN111" s="835"/>
      <c r="DO111" s="835"/>
      <c r="DP111" s="835"/>
      <c r="DQ111" s="835" t="s">
        <v>415</v>
      </c>
      <c r="DR111" s="835"/>
      <c r="DS111" s="835"/>
      <c r="DT111" s="835"/>
      <c r="DU111" s="835"/>
      <c r="DV111" s="812" t="s">
        <v>415</v>
      </c>
      <c r="DW111" s="812"/>
      <c r="DX111" s="812"/>
      <c r="DY111" s="812"/>
      <c r="DZ111" s="813"/>
    </row>
    <row r="112" spans="1:131" s="199" customFormat="1" ht="26.25" customHeight="1">
      <c r="A112" s="937" t="s">
        <v>416</v>
      </c>
      <c r="B112" s="938"/>
      <c r="C112" s="768" t="s">
        <v>417</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418</v>
      </c>
      <c r="AB112" s="798"/>
      <c r="AC112" s="798"/>
      <c r="AD112" s="798"/>
      <c r="AE112" s="799"/>
      <c r="AF112" s="800" t="s">
        <v>418</v>
      </c>
      <c r="AG112" s="798"/>
      <c r="AH112" s="798"/>
      <c r="AI112" s="798"/>
      <c r="AJ112" s="799"/>
      <c r="AK112" s="800" t="s">
        <v>418</v>
      </c>
      <c r="AL112" s="798"/>
      <c r="AM112" s="798"/>
      <c r="AN112" s="798"/>
      <c r="AO112" s="799"/>
      <c r="AP112" s="845" t="s">
        <v>418</v>
      </c>
      <c r="AQ112" s="846"/>
      <c r="AR112" s="846"/>
      <c r="AS112" s="846"/>
      <c r="AT112" s="847"/>
      <c r="AU112" s="957"/>
      <c r="AV112" s="958"/>
      <c r="AW112" s="958"/>
      <c r="AX112" s="958"/>
      <c r="AY112" s="958"/>
      <c r="AZ112" s="833" t="s">
        <v>419</v>
      </c>
      <c r="BA112" s="768"/>
      <c r="BB112" s="768"/>
      <c r="BC112" s="768"/>
      <c r="BD112" s="768"/>
      <c r="BE112" s="768"/>
      <c r="BF112" s="768"/>
      <c r="BG112" s="768"/>
      <c r="BH112" s="768"/>
      <c r="BI112" s="768"/>
      <c r="BJ112" s="768"/>
      <c r="BK112" s="768"/>
      <c r="BL112" s="768"/>
      <c r="BM112" s="768"/>
      <c r="BN112" s="768"/>
      <c r="BO112" s="768"/>
      <c r="BP112" s="769"/>
      <c r="BQ112" s="834">
        <v>4209758</v>
      </c>
      <c r="BR112" s="835"/>
      <c r="BS112" s="835"/>
      <c r="BT112" s="835"/>
      <c r="BU112" s="835"/>
      <c r="BV112" s="835">
        <v>3839967</v>
      </c>
      <c r="BW112" s="835"/>
      <c r="BX112" s="835"/>
      <c r="BY112" s="835"/>
      <c r="BZ112" s="835"/>
      <c r="CA112" s="835">
        <v>3739345</v>
      </c>
      <c r="CB112" s="835"/>
      <c r="CC112" s="835"/>
      <c r="CD112" s="835"/>
      <c r="CE112" s="835"/>
      <c r="CF112" s="896">
        <v>43.5</v>
      </c>
      <c r="CG112" s="897"/>
      <c r="CH112" s="897"/>
      <c r="CI112" s="897"/>
      <c r="CJ112" s="897"/>
      <c r="CK112" s="952"/>
      <c r="CL112" s="839"/>
      <c r="CM112" s="842" t="s">
        <v>420</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418</v>
      </c>
      <c r="DH112" s="835"/>
      <c r="DI112" s="835"/>
      <c r="DJ112" s="835"/>
      <c r="DK112" s="835"/>
      <c r="DL112" s="835" t="s">
        <v>418</v>
      </c>
      <c r="DM112" s="835"/>
      <c r="DN112" s="835"/>
      <c r="DO112" s="835"/>
      <c r="DP112" s="835"/>
      <c r="DQ112" s="835" t="s">
        <v>418</v>
      </c>
      <c r="DR112" s="835"/>
      <c r="DS112" s="835"/>
      <c r="DT112" s="835"/>
      <c r="DU112" s="835"/>
      <c r="DV112" s="812" t="s">
        <v>418</v>
      </c>
      <c r="DW112" s="812"/>
      <c r="DX112" s="812"/>
      <c r="DY112" s="812"/>
      <c r="DZ112" s="813"/>
    </row>
    <row r="113" spans="1:130" s="199" customFormat="1" ht="26.25" customHeight="1">
      <c r="A113" s="939"/>
      <c r="B113" s="940"/>
      <c r="C113" s="768" t="s">
        <v>421</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350230</v>
      </c>
      <c r="AB113" s="944"/>
      <c r="AC113" s="944"/>
      <c r="AD113" s="944"/>
      <c r="AE113" s="945"/>
      <c r="AF113" s="946">
        <v>354325</v>
      </c>
      <c r="AG113" s="944"/>
      <c r="AH113" s="944"/>
      <c r="AI113" s="944"/>
      <c r="AJ113" s="945"/>
      <c r="AK113" s="946">
        <v>331446</v>
      </c>
      <c r="AL113" s="944"/>
      <c r="AM113" s="944"/>
      <c r="AN113" s="944"/>
      <c r="AO113" s="945"/>
      <c r="AP113" s="947">
        <v>3.9</v>
      </c>
      <c r="AQ113" s="948"/>
      <c r="AR113" s="948"/>
      <c r="AS113" s="948"/>
      <c r="AT113" s="949"/>
      <c r="AU113" s="957"/>
      <c r="AV113" s="958"/>
      <c r="AW113" s="958"/>
      <c r="AX113" s="958"/>
      <c r="AY113" s="958"/>
      <c r="AZ113" s="833" t="s">
        <v>422</v>
      </c>
      <c r="BA113" s="768"/>
      <c r="BB113" s="768"/>
      <c r="BC113" s="768"/>
      <c r="BD113" s="768"/>
      <c r="BE113" s="768"/>
      <c r="BF113" s="768"/>
      <c r="BG113" s="768"/>
      <c r="BH113" s="768"/>
      <c r="BI113" s="768"/>
      <c r="BJ113" s="768"/>
      <c r="BK113" s="768"/>
      <c r="BL113" s="768"/>
      <c r="BM113" s="768"/>
      <c r="BN113" s="768"/>
      <c r="BO113" s="768"/>
      <c r="BP113" s="769"/>
      <c r="BQ113" s="834">
        <v>826674</v>
      </c>
      <c r="BR113" s="835"/>
      <c r="BS113" s="835"/>
      <c r="BT113" s="835"/>
      <c r="BU113" s="835"/>
      <c r="BV113" s="835">
        <v>762278</v>
      </c>
      <c r="BW113" s="835"/>
      <c r="BX113" s="835"/>
      <c r="BY113" s="835"/>
      <c r="BZ113" s="835"/>
      <c r="CA113" s="835">
        <v>921429</v>
      </c>
      <c r="CB113" s="835"/>
      <c r="CC113" s="835"/>
      <c r="CD113" s="835"/>
      <c r="CE113" s="835"/>
      <c r="CF113" s="896">
        <v>10.7</v>
      </c>
      <c r="CG113" s="897"/>
      <c r="CH113" s="897"/>
      <c r="CI113" s="897"/>
      <c r="CJ113" s="897"/>
      <c r="CK113" s="952"/>
      <c r="CL113" s="839"/>
      <c r="CM113" s="842" t="s">
        <v>423</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418</v>
      </c>
      <c r="DH113" s="798"/>
      <c r="DI113" s="798"/>
      <c r="DJ113" s="798"/>
      <c r="DK113" s="799"/>
      <c r="DL113" s="800" t="s">
        <v>418</v>
      </c>
      <c r="DM113" s="798"/>
      <c r="DN113" s="798"/>
      <c r="DO113" s="798"/>
      <c r="DP113" s="799"/>
      <c r="DQ113" s="800" t="s">
        <v>418</v>
      </c>
      <c r="DR113" s="798"/>
      <c r="DS113" s="798"/>
      <c r="DT113" s="798"/>
      <c r="DU113" s="799"/>
      <c r="DV113" s="845" t="s">
        <v>418</v>
      </c>
      <c r="DW113" s="846"/>
      <c r="DX113" s="846"/>
      <c r="DY113" s="846"/>
      <c r="DZ113" s="847"/>
    </row>
    <row r="114" spans="1:130" s="199" customFormat="1" ht="26.25" customHeight="1">
      <c r="A114" s="939"/>
      <c r="B114" s="940"/>
      <c r="C114" s="768" t="s">
        <v>424</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84787</v>
      </c>
      <c r="AB114" s="798"/>
      <c r="AC114" s="798"/>
      <c r="AD114" s="798"/>
      <c r="AE114" s="799"/>
      <c r="AF114" s="800">
        <v>85881</v>
      </c>
      <c r="AG114" s="798"/>
      <c r="AH114" s="798"/>
      <c r="AI114" s="798"/>
      <c r="AJ114" s="799"/>
      <c r="AK114" s="800">
        <v>106795</v>
      </c>
      <c r="AL114" s="798"/>
      <c r="AM114" s="798"/>
      <c r="AN114" s="798"/>
      <c r="AO114" s="799"/>
      <c r="AP114" s="845">
        <v>1.2</v>
      </c>
      <c r="AQ114" s="846"/>
      <c r="AR114" s="846"/>
      <c r="AS114" s="846"/>
      <c r="AT114" s="847"/>
      <c r="AU114" s="957"/>
      <c r="AV114" s="958"/>
      <c r="AW114" s="958"/>
      <c r="AX114" s="958"/>
      <c r="AY114" s="958"/>
      <c r="AZ114" s="833" t="s">
        <v>425</v>
      </c>
      <c r="BA114" s="768"/>
      <c r="BB114" s="768"/>
      <c r="BC114" s="768"/>
      <c r="BD114" s="768"/>
      <c r="BE114" s="768"/>
      <c r="BF114" s="768"/>
      <c r="BG114" s="768"/>
      <c r="BH114" s="768"/>
      <c r="BI114" s="768"/>
      <c r="BJ114" s="768"/>
      <c r="BK114" s="768"/>
      <c r="BL114" s="768"/>
      <c r="BM114" s="768"/>
      <c r="BN114" s="768"/>
      <c r="BO114" s="768"/>
      <c r="BP114" s="769"/>
      <c r="BQ114" s="834">
        <v>448116</v>
      </c>
      <c r="BR114" s="835"/>
      <c r="BS114" s="835"/>
      <c r="BT114" s="835"/>
      <c r="BU114" s="835"/>
      <c r="BV114" s="835">
        <v>435668</v>
      </c>
      <c r="BW114" s="835"/>
      <c r="BX114" s="835"/>
      <c r="BY114" s="835"/>
      <c r="BZ114" s="835"/>
      <c r="CA114" s="835">
        <v>420321</v>
      </c>
      <c r="CB114" s="835"/>
      <c r="CC114" s="835"/>
      <c r="CD114" s="835"/>
      <c r="CE114" s="835"/>
      <c r="CF114" s="896">
        <v>4.9000000000000004</v>
      </c>
      <c r="CG114" s="897"/>
      <c r="CH114" s="897"/>
      <c r="CI114" s="897"/>
      <c r="CJ114" s="897"/>
      <c r="CK114" s="952"/>
      <c r="CL114" s="839"/>
      <c r="CM114" s="842" t="s">
        <v>426</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418</v>
      </c>
      <c r="DH114" s="798"/>
      <c r="DI114" s="798"/>
      <c r="DJ114" s="798"/>
      <c r="DK114" s="799"/>
      <c r="DL114" s="800" t="s">
        <v>418</v>
      </c>
      <c r="DM114" s="798"/>
      <c r="DN114" s="798"/>
      <c r="DO114" s="798"/>
      <c r="DP114" s="799"/>
      <c r="DQ114" s="800" t="s">
        <v>418</v>
      </c>
      <c r="DR114" s="798"/>
      <c r="DS114" s="798"/>
      <c r="DT114" s="798"/>
      <c r="DU114" s="799"/>
      <c r="DV114" s="845" t="s">
        <v>418</v>
      </c>
      <c r="DW114" s="846"/>
      <c r="DX114" s="846"/>
      <c r="DY114" s="846"/>
      <c r="DZ114" s="847"/>
    </row>
    <row r="115" spans="1:130" s="199" customFormat="1" ht="26.25" customHeight="1">
      <c r="A115" s="939"/>
      <c r="B115" s="940"/>
      <c r="C115" s="768" t="s">
        <v>427</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16881</v>
      </c>
      <c r="AB115" s="944"/>
      <c r="AC115" s="944"/>
      <c r="AD115" s="944"/>
      <c r="AE115" s="945"/>
      <c r="AF115" s="946">
        <v>60</v>
      </c>
      <c r="AG115" s="944"/>
      <c r="AH115" s="944"/>
      <c r="AI115" s="944"/>
      <c r="AJ115" s="945"/>
      <c r="AK115" s="946">
        <v>156895</v>
      </c>
      <c r="AL115" s="944"/>
      <c r="AM115" s="944"/>
      <c r="AN115" s="944"/>
      <c r="AO115" s="945"/>
      <c r="AP115" s="947">
        <v>1.8</v>
      </c>
      <c r="AQ115" s="948"/>
      <c r="AR115" s="948"/>
      <c r="AS115" s="948"/>
      <c r="AT115" s="949"/>
      <c r="AU115" s="957"/>
      <c r="AV115" s="958"/>
      <c r="AW115" s="958"/>
      <c r="AX115" s="958"/>
      <c r="AY115" s="958"/>
      <c r="AZ115" s="833" t="s">
        <v>428</v>
      </c>
      <c r="BA115" s="768"/>
      <c r="BB115" s="768"/>
      <c r="BC115" s="768"/>
      <c r="BD115" s="768"/>
      <c r="BE115" s="768"/>
      <c r="BF115" s="768"/>
      <c r="BG115" s="768"/>
      <c r="BH115" s="768"/>
      <c r="BI115" s="768"/>
      <c r="BJ115" s="768"/>
      <c r="BK115" s="768"/>
      <c r="BL115" s="768"/>
      <c r="BM115" s="768"/>
      <c r="BN115" s="768"/>
      <c r="BO115" s="768"/>
      <c r="BP115" s="769"/>
      <c r="BQ115" s="834" t="s">
        <v>418</v>
      </c>
      <c r="BR115" s="835"/>
      <c r="BS115" s="835"/>
      <c r="BT115" s="835"/>
      <c r="BU115" s="835"/>
      <c r="BV115" s="835" t="s">
        <v>418</v>
      </c>
      <c r="BW115" s="835"/>
      <c r="BX115" s="835"/>
      <c r="BY115" s="835"/>
      <c r="BZ115" s="835"/>
      <c r="CA115" s="835" t="s">
        <v>418</v>
      </c>
      <c r="CB115" s="835"/>
      <c r="CC115" s="835"/>
      <c r="CD115" s="835"/>
      <c r="CE115" s="835"/>
      <c r="CF115" s="896" t="s">
        <v>418</v>
      </c>
      <c r="CG115" s="897"/>
      <c r="CH115" s="897"/>
      <c r="CI115" s="897"/>
      <c r="CJ115" s="897"/>
      <c r="CK115" s="952"/>
      <c r="CL115" s="839"/>
      <c r="CM115" s="833" t="s">
        <v>429</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v>182574</v>
      </c>
      <c r="DH115" s="798"/>
      <c r="DI115" s="798"/>
      <c r="DJ115" s="798"/>
      <c r="DK115" s="799"/>
      <c r="DL115" s="800">
        <v>258196</v>
      </c>
      <c r="DM115" s="798"/>
      <c r="DN115" s="798"/>
      <c r="DO115" s="798"/>
      <c r="DP115" s="799"/>
      <c r="DQ115" s="800">
        <v>156832</v>
      </c>
      <c r="DR115" s="798"/>
      <c r="DS115" s="798"/>
      <c r="DT115" s="798"/>
      <c r="DU115" s="799"/>
      <c r="DV115" s="845">
        <v>1.8</v>
      </c>
      <c r="DW115" s="846"/>
      <c r="DX115" s="846"/>
      <c r="DY115" s="846"/>
      <c r="DZ115" s="847"/>
    </row>
    <row r="116" spans="1:130" s="199" customFormat="1" ht="26.25" customHeight="1">
      <c r="A116" s="941"/>
      <c r="B116" s="942"/>
      <c r="C116" s="901" t="s">
        <v>430</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418</v>
      </c>
      <c r="AB116" s="798"/>
      <c r="AC116" s="798"/>
      <c r="AD116" s="798"/>
      <c r="AE116" s="799"/>
      <c r="AF116" s="800" t="s">
        <v>418</v>
      </c>
      <c r="AG116" s="798"/>
      <c r="AH116" s="798"/>
      <c r="AI116" s="798"/>
      <c r="AJ116" s="799"/>
      <c r="AK116" s="800" t="s">
        <v>418</v>
      </c>
      <c r="AL116" s="798"/>
      <c r="AM116" s="798"/>
      <c r="AN116" s="798"/>
      <c r="AO116" s="799"/>
      <c r="AP116" s="845" t="s">
        <v>418</v>
      </c>
      <c r="AQ116" s="846"/>
      <c r="AR116" s="846"/>
      <c r="AS116" s="846"/>
      <c r="AT116" s="847"/>
      <c r="AU116" s="957"/>
      <c r="AV116" s="958"/>
      <c r="AW116" s="958"/>
      <c r="AX116" s="958"/>
      <c r="AY116" s="958"/>
      <c r="AZ116" s="884" t="s">
        <v>431</v>
      </c>
      <c r="BA116" s="885"/>
      <c r="BB116" s="885"/>
      <c r="BC116" s="885"/>
      <c r="BD116" s="885"/>
      <c r="BE116" s="885"/>
      <c r="BF116" s="885"/>
      <c r="BG116" s="885"/>
      <c r="BH116" s="885"/>
      <c r="BI116" s="885"/>
      <c r="BJ116" s="885"/>
      <c r="BK116" s="885"/>
      <c r="BL116" s="885"/>
      <c r="BM116" s="885"/>
      <c r="BN116" s="885"/>
      <c r="BO116" s="885"/>
      <c r="BP116" s="886"/>
      <c r="BQ116" s="834" t="s">
        <v>418</v>
      </c>
      <c r="BR116" s="835"/>
      <c r="BS116" s="835"/>
      <c r="BT116" s="835"/>
      <c r="BU116" s="835"/>
      <c r="BV116" s="835" t="s">
        <v>418</v>
      </c>
      <c r="BW116" s="835"/>
      <c r="BX116" s="835"/>
      <c r="BY116" s="835"/>
      <c r="BZ116" s="835"/>
      <c r="CA116" s="835" t="s">
        <v>418</v>
      </c>
      <c r="CB116" s="835"/>
      <c r="CC116" s="835"/>
      <c r="CD116" s="835"/>
      <c r="CE116" s="835"/>
      <c r="CF116" s="896" t="s">
        <v>418</v>
      </c>
      <c r="CG116" s="897"/>
      <c r="CH116" s="897"/>
      <c r="CI116" s="897"/>
      <c r="CJ116" s="897"/>
      <c r="CK116" s="952"/>
      <c r="CL116" s="839"/>
      <c r="CM116" s="842" t="s">
        <v>432</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418</v>
      </c>
      <c r="DH116" s="798"/>
      <c r="DI116" s="798"/>
      <c r="DJ116" s="798"/>
      <c r="DK116" s="799"/>
      <c r="DL116" s="800" t="s">
        <v>418</v>
      </c>
      <c r="DM116" s="798"/>
      <c r="DN116" s="798"/>
      <c r="DO116" s="798"/>
      <c r="DP116" s="799"/>
      <c r="DQ116" s="800" t="s">
        <v>418</v>
      </c>
      <c r="DR116" s="798"/>
      <c r="DS116" s="798"/>
      <c r="DT116" s="798"/>
      <c r="DU116" s="799"/>
      <c r="DV116" s="845" t="s">
        <v>418</v>
      </c>
      <c r="DW116" s="846"/>
      <c r="DX116" s="846"/>
      <c r="DY116" s="846"/>
      <c r="DZ116" s="847"/>
    </row>
    <row r="117" spans="1:130" s="199" customFormat="1" ht="26.25" customHeight="1">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433</v>
      </c>
      <c r="Z117" s="924"/>
      <c r="AA117" s="929">
        <v>1775124</v>
      </c>
      <c r="AB117" s="930"/>
      <c r="AC117" s="930"/>
      <c r="AD117" s="930"/>
      <c r="AE117" s="931"/>
      <c r="AF117" s="932">
        <v>1691245</v>
      </c>
      <c r="AG117" s="930"/>
      <c r="AH117" s="930"/>
      <c r="AI117" s="930"/>
      <c r="AJ117" s="931"/>
      <c r="AK117" s="932">
        <v>1938274</v>
      </c>
      <c r="AL117" s="930"/>
      <c r="AM117" s="930"/>
      <c r="AN117" s="930"/>
      <c r="AO117" s="931"/>
      <c r="AP117" s="933"/>
      <c r="AQ117" s="934"/>
      <c r="AR117" s="934"/>
      <c r="AS117" s="934"/>
      <c r="AT117" s="935"/>
      <c r="AU117" s="957"/>
      <c r="AV117" s="958"/>
      <c r="AW117" s="958"/>
      <c r="AX117" s="958"/>
      <c r="AY117" s="958"/>
      <c r="AZ117" s="884" t="s">
        <v>434</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435</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c r="A118" s="922" t="s">
        <v>406</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404</v>
      </c>
      <c r="AB118" s="923"/>
      <c r="AC118" s="923"/>
      <c r="AD118" s="923"/>
      <c r="AE118" s="924"/>
      <c r="AF118" s="925" t="s">
        <v>287</v>
      </c>
      <c r="AG118" s="923"/>
      <c r="AH118" s="923"/>
      <c r="AI118" s="923"/>
      <c r="AJ118" s="924"/>
      <c r="AK118" s="925" t="s">
        <v>286</v>
      </c>
      <c r="AL118" s="923"/>
      <c r="AM118" s="923"/>
      <c r="AN118" s="923"/>
      <c r="AO118" s="924"/>
      <c r="AP118" s="926" t="s">
        <v>405</v>
      </c>
      <c r="AQ118" s="927"/>
      <c r="AR118" s="927"/>
      <c r="AS118" s="927"/>
      <c r="AT118" s="928"/>
      <c r="AU118" s="957"/>
      <c r="AV118" s="958"/>
      <c r="AW118" s="958"/>
      <c r="AX118" s="958"/>
      <c r="AY118" s="958"/>
      <c r="AZ118" s="900" t="s">
        <v>436</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437</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c r="A119" s="836" t="s">
        <v>409</v>
      </c>
      <c r="B119" s="837"/>
      <c r="C119" s="912" t="s">
        <v>410</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438</v>
      </c>
      <c r="BP119" s="899"/>
      <c r="BQ119" s="903">
        <v>17323947</v>
      </c>
      <c r="BR119" s="866"/>
      <c r="BS119" s="866"/>
      <c r="BT119" s="866"/>
      <c r="BU119" s="866"/>
      <c r="BV119" s="866">
        <v>16661859</v>
      </c>
      <c r="BW119" s="866"/>
      <c r="BX119" s="866"/>
      <c r="BY119" s="866"/>
      <c r="BZ119" s="866"/>
      <c r="CA119" s="866">
        <v>16609959</v>
      </c>
      <c r="CB119" s="866"/>
      <c r="CC119" s="866"/>
      <c r="CD119" s="866"/>
      <c r="CE119" s="866"/>
      <c r="CF119" s="764"/>
      <c r="CG119" s="765"/>
      <c r="CH119" s="765"/>
      <c r="CI119" s="765"/>
      <c r="CJ119" s="855"/>
      <c r="CK119" s="953"/>
      <c r="CL119" s="841"/>
      <c r="CM119" s="859" t="s">
        <v>439</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112</v>
      </c>
      <c r="DH119" s="781"/>
      <c r="DI119" s="781"/>
      <c r="DJ119" s="781"/>
      <c r="DK119" s="782"/>
      <c r="DL119" s="783" t="s">
        <v>112</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c r="A120" s="838"/>
      <c r="B120" s="839"/>
      <c r="C120" s="842" t="s">
        <v>414</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440</v>
      </c>
      <c r="AV120" s="905"/>
      <c r="AW120" s="905"/>
      <c r="AX120" s="905"/>
      <c r="AY120" s="906"/>
      <c r="AZ120" s="881" t="s">
        <v>441</v>
      </c>
      <c r="BA120" s="826"/>
      <c r="BB120" s="826"/>
      <c r="BC120" s="826"/>
      <c r="BD120" s="826"/>
      <c r="BE120" s="826"/>
      <c r="BF120" s="826"/>
      <c r="BG120" s="826"/>
      <c r="BH120" s="826"/>
      <c r="BI120" s="826"/>
      <c r="BJ120" s="826"/>
      <c r="BK120" s="826"/>
      <c r="BL120" s="826"/>
      <c r="BM120" s="826"/>
      <c r="BN120" s="826"/>
      <c r="BO120" s="826"/>
      <c r="BP120" s="827"/>
      <c r="BQ120" s="882">
        <v>3043752</v>
      </c>
      <c r="BR120" s="863"/>
      <c r="BS120" s="863"/>
      <c r="BT120" s="863"/>
      <c r="BU120" s="863"/>
      <c r="BV120" s="863">
        <v>3082935</v>
      </c>
      <c r="BW120" s="863"/>
      <c r="BX120" s="863"/>
      <c r="BY120" s="863"/>
      <c r="BZ120" s="863"/>
      <c r="CA120" s="863">
        <v>3035399</v>
      </c>
      <c r="CB120" s="863"/>
      <c r="CC120" s="863"/>
      <c r="CD120" s="863"/>
      <c r="CE120" s="863"/>
      <c r="CF120" s="887">
        <v>35.299999999999997</v>
      </c>
      <c r="CG120" s="888"/>
      <c r="CH120" s="888"/>
      <c r="CI120" s="888"/>
      <c r="CJ120" s="888"/>
      <c r="CK120" s="889" t="s">
        <v>442</v>
      </c>
      <c r="CL120" s="873"/>
      <c r="CM120" s="873"/>
      <c r="CN120" s="873"/>
      <c r="CO120" s="874"/>
      <c r="CP120" s="893" t="s">
        <v>385</v>
      </c>
      <c r="CQ120" s="894"/>
      <c r="CR120" s="894"/>
      <c r="CS120" s="894"/>
      <c r="CT120" s="894"/>
      <c r="CU120" s="894"/>
      <c r="CV120" s="894"/>
      <c r="CW120" s="894"/>
      <c r="CX120" s="894"/>
      <c r="CY120" s="894"/>
      <c r="CZ120" s="894"/>
      <c r="DA120" s="894"/>
      <c r="DB120" s="894"/>
      <c r="DC120" s="894"/>
      <c r="DD120" s="894"/>
      <c r="DE120" s="894"/>
      <c r="DF120" s="895"/>
      <c r="DG120" s="882">
        <v>3707398</v>
      </c>
      <c r="DH120" s="863"/>
      <c r="DI120" s="863"/>
      <c r="DJ120" s="863"/>
      <c r="DK120" s="863"/>
      <c r="DL120" s="863">
        <v>3378940</v>
      </c>
      <c r="DM120" s="863"/>
      <c r="DN120" s="863"/>
      <c r="DO120" s="863"/>
      <c r="DP120" s="863"/>
      <c r="DQ120" s="863">
        <v>3279760</v>
      </c>
      <c r="DR120" s="863"/>
      <c r="DS120" s="863"/>
      <c r="DT120" s="863"/>
      <c r="DU120" s="863"/>
      <c r="DV120" s="864">
        <v>38.200000000000003</v>
      </c>
      <c r="DW120" s="864"/>
      <c r="DX120" s="864"/>
      <c r="DY120" s="864"/>
      <c r="DZ120" s="865"/>
    </row>
    <row r="121" spans="1:130" s="199" customFormat="1" ht="26.25" customHeight="1">
      <c r="A121" s="838"/>
      <c r="B121" s="839"/>
      <c r="C121" s="884" t="s">
        <v>443</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444</v>
      </c>
      <c r="BA121" s="768"/>
      <c r="BB121" s="768"/>
      <c r="BC121" s="768"/>
      <c r="BD121" s="768"/>
      <c r="BE121" s="768"/>
      <c r="BF121" s="768"/>
      <c r="BG121" s="768"/>
      <c r="BH121" s="768"/>
      <c r="BI121" s="768"/>
      <c r="BJ121" s="768"/>
      <c r="BK121" s="768"/>
      <c r="BL121" s="768"/>
      <c r="BM121" s="768"/>
      <c r="BN121" s="768"/>
      <c r="BO121" s="768"/>
      <c r="BP121" s="769"/>
      <c r="BQ121" s="834">
        <v>747454</v>
      </c>
      <c r="BR121" s="835"/>
      <c r="BS121" s="835"/>
      <c r="BT121" s="835"/>
      <c r="BU121" s="835"/>
      <c r="BV121" s="835">
        <v>823466</v>
      </c>
      <c r="BW121" s="835"/>
      <c r="BX121" s="835"/>
      <c r="BY121" s="835"/>
      <c r="BZ121" s="835"/>
      <c r="CA121" s="835">
        <v>658234</v>
      </c>
      <c r="CB121" s="835"/>
      <c r="CC121" s="835"/>
      <c r="CD121" s="835"/>
      <c r="CE121" s="835"/>
      <c r="CF121" s="896">
        <v>7.7</v>
      </c>
      <c r="CG121" s="897"/>
      <c r="CH121" s="897"/>
      <c r="CI121" s="897"/>
      <c r="CJ121" s="897"/>
      <c r="CK121" s="890"/>
      <c r="CL121" s="876"/>
      <c r="CM121" s="876"/>
      <c r="CN121" s="876"/>
      <c r="CO121" s="877"/>
      <c r="CP121" s="856" t="s">
        <v>387</v>
      </c>
      <c r="CQ121" s="857"/>
      <c r="CR121" s="857"/>
      <c r="CS121" s="857"/>
      <c r="CT121" s="857"/>
      <c r="CU121" s="857"/>
      <c r="CV121" s="857"/>
      <c r="CW121" s="857"/>
      <c r="CX121" s="857"/>
      <c r="CY121" s="857"/>
      <c r="CZ121" s="857"/>
      <c r="DA121" s="857"/>
      <c r="DB121" s="857"/>
      <c r="DC121" s="857"/>
      <c r="DD121" s="857"/>
      <c r="DE121" s="857"/>
      <c r="DF121" s="858"/>
      <c r="DG121" s="834">
        <v>500204</v>
      </c>
      <c r="DH121" s="835"/>
      <c r="DI121" s="835"/>
      <c r="DJ121" s="835"/>
      <c r="DK121" s="835"/>
      <c r="DL121" s="835">
        <v>459007</v>
      </c>
      <c r="DM121" s="835"/>
      <c r="DN121" s="835"/>
      <c r="DO121" s="835"/>
      <c r="DP121" s="835"/>
      <c r="DQ121" s="835">
        <v>455250</v>
      </c>
      <c r="DR121" s="835"/>
      <c r="DS121" s="835"/>
      <c r="DT121" s="835"/>
      <c r="DU121" s="835"/>
      <c r="DV121" s="812">
        <v>5.3</v>
      </c>
      <c r="DW121" s="812"/>
      <c r="DX121" s="812"/>
      <c r="DY121" s="812"/>
      <c r="DZ121" s="813"/>
    </row>
    <row r="122" spans="1:130" s="199" customFormat="1" ht="26.25" customHeight="1">
      <c r="A122" s="838"/>
      <c r="B122" s="839"/>
      <c r="C122" s="842" t="s">
        <v>426</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445</v>
      </c>
      <c r="BA122" s="901"/>
      <c r="BB122" s="901"/>
      <c r="BC122" s="901"/>
      <c r="BD122" s="901"/>
      <c r="BE122" s="901"/>
      <c r="BF122" s="901"/>
      <c r="BG122" s="901"/>
      <c r="BH122" s="901"/>
      <c r="BI122" s="901"/>
      <c r="BJ122" s="901"/>
      <c r="BK122" s="901"/>
      <c r="BL122" s="901"/>
      <c r="BM122" s="901"/>
      <c r="BN122" s="901"/>
      <c r="BO122" s="901"/>
      <c r="BP122" s="902"/>
      <c r="BQ122" s="903">
        <v>13253107</v>
      </c>
      <c r="BR122" s="866"/>
      <c r="BS122" s="866"/>
      <c r="BT122" s="866"/>
      <c r="BU122" s="866"/>
      <c r="BV122" s="866">
        <v>13389698</v>
      </c>
      <c r="BW122" s="866"/>
      <c r="BX122" s="866"/>
      <c r="BY122" s="866"/>
      <c r="BZ122" s="866"/>
      <c r="CA122" s="866">
        <v>13450062</v>
      </c>
      <c r="CB122" s="866"/>
      <c r="CC122" s="866"/>
      <c r="CD122" s="866"/>
      <c r="CE122" s="866"/>
      <c r="CF122" s="867">
        <v>156.5</v>
      </c>
      <c r="CG122" s="868"/>
      <c r="CH122" s="868"/>
      <c r="CI122" s="868"/>
      <c r="CJ122" s="868"/>
      <c r="CK122" s="890"/>
      <c r="CL122" s="876"/>
      <c r="CM122" s="876"/>
      <c r="CN122" s="876"/>
      <c r="CO122" s="877"/>
      <c r="CP122" s="856" t="s">
        <v>383</v>
      </c>
      <c r="CQ122" s="857"/>
      <c r="CR122" s="857"/>
      <c r="CS122" s="857"/>
      <c r="CT122" s="857"/>
      <c r="CU122" s="857"/>
      <c r="CV122" s="857"/>
      <c r="CW122" s="857"/>
      <c r="CX122" s="857"/>
      <c r="CY122" s="857"/>
      <c r="CZ122" s="857"/>
      <c r="DA122" s="857"/>
      <c r="DB122" s="857"/>
      <c r="DC122" s="857"/>
      <c r="DD122" s="857"/>
      <c r="DE122" s="857"/>
      <c r="DF122" s="858"/>
      <c r="DG122" s="834">
        <v>2156</v>
      </c>
      <c r="DH122" s="835"/>
      <c r="DI122" s="835"/>
      <c r="DJ122" s="835"/>
      <c r="DK122" s="835"/>
      <c r="DL122" s="835">
        <v>2020</v>
      </c>
      <c r="DM122" s="835"/>
      <c r="DN122" s="835"/>
      <c r="DO122" s="835"/>
      <c r="DP122" s="835"/>
      <c r="DQ122" s="835">
        <v>3761</v>
      </c>
      <c r="DR122" s="835"/>
      <c r="DS122" s="835"/>
      <c r="DT122" s="835"/>
      <c r="DU122" s="835"/>
      <c r="DV122" s="812">
        <v>0</v>
      </c>
      <c r="DW122" s="812"/>
      <c r="DX122" s="812"/>
      <c r="DY122" s="812"/>
      <c r="DZ122" s="813"/>
    </row>
    <row r="123" spans="1:130" s="199" customFormat="1" ht="26.25" customHeight="1">
      <c r="A123" s="838"/>
      <c r="B123" s="839"/>
      <c r="C123" s="842" t="s">
        <v>432</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446</v>
      </c>
      <c r="BP123" s="899"/>
      <c r="BQ123" s="853">
        <v>17044313</v>
      </c>
      <c r="BR123" s="854"/>
      <c r="BS123" s="854"/>
      <c r="BT123" s="854"/>
      <c r="BU123" s="854"/>
      <c r="BV123" s="854">
        <v>17296099</v>
      </c>
      <c r="BW123" s="854"/>
      <c r="BX123" s="854"/>
      <c r="BY123" s="854"/>
      <c r="BZ123" s="854"/>
      <c r="CA123" s="854">
        <v>17143695</v>
      </c>
      <c r="CB123" s="854"/>
      <c r="CC123" s="854"/>
      <c r="CD123" s="854"/>
      <c r="CE123" s="854"/>
      <c r="CF123" s="764"/>
      <c r="CG123" s="765"/>
      <c r="CH123" s="765"/>
      <c r="CI123" s="765"/>
      <c r="CJ123" s="855"/>
      <c r="CK123" s="890"/>
      <c r="CL123" s="876"/>
      <c r="CM123" s="876"/>
      <c r="CN123" s="876"/>
      <c r="CO123" s="877"/>
      <c r="CP123" s="856" t="s">
        <v>389</v>
      </c>
      <c r="CQ123" s="857"/>
      <c r="CR123" s="857"/>
      <c r="CS123" s="857"/>
      <c r="CT123" s="857"/>
      <c r="CU123" s="857"/>
      <c r="CV123" s="857"/>
      <c r="CW123" s="857"/>
      <c r="CX123" s="857"/>
      <c r="CY123" s="857"/>
      <c r="CZ123" s="857"/>
      <c r="DA123" s="857"/>
      <c r="DB123" s="857"/>
      <c r="DC123" s="857"/>
      <c r="DD123" s="857"/>
      <c r="DE123" s="857"/>
      <c r="DF123" s="858"/>
      <c r="DG123" s="797" t="s">
        <v>112</v>
      </c>
      <c r="DH123" s="798"/>
      <c r="DI123" s="798"/>
      <c r="DJ123" s="798"/>
      <c r="DK123" s="799"/>
      <c r="DL123" s="800" t="s">
        <v>112</v>
      </c>
      <c r="DM123" s="798"/>
      <c r="DN123" s="798"/>
      <c r="DO123" s="798"/>
      <c r="DP123" s="799"/>
      <c r="DQ123" s="800" t="s">
        <v>112</v>
      </c>
      <c r="DR123" s="798"/>
      <c r="DS123" s="798"/>
      <c r="DT123" s="798"/>
      <c r="DU123" s="799"/>
      <c r="DV123" s="845" t="s">
        <v>112</v>
      </c>
      <c r="DW123" s="846"/>
      <c r="DX123" s="846"/>
      <c r="DY123" s="846"/>
      <c r="DZ123" s="847"/>
    </row>
    <row r="124" spans="1:130" s="199" customFormat="1" ht="26.25" customHeight="1" thickBot="1">
      <c r="A124" s="838"/>
      <c r="B124" s="839"/>
      <c r="C124" s="842" t="s">
        <v>435</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v>16821</v>
      </c>
      <c r="AB124" s="798"/>
      <c r="AC124" s="798"/>
      <c r="AD124" s="798"/>
      <c r="AE124" s="799"/>
      <c r="AF124" s="800" t="s">
        <v>112</v>
      </c>
      <c r="AG124" s="798"/>
      <c r="AH124" s="798"/>
      <c r="AI124" s="798"/>
      <c r="AJ124" s="799"/>
      <c r="AK124" s="800">
        <v>156855</v>
      </c>
      <c r="AL124" s="798"/>
      <c r="AM124" s="798"/>
      <c r="AN124" s="798"/>
      <c r="AO124" s="799"/>
      <c r="AP124" s="845">
        <v>1.8</v>
      </c>
      <c r="AQ124" s="846"/>
      <c r="AR124" s="846"/>
      <c r="AS124" s="846"/>
      <c r="AT124" s="847"/>
      <c r="AU124" s="848" t="s">
        <v>447</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3.4</v>
      </c>
      <c r="BR124" s="852"/>
      <c r="BS124" s="852"/>
      <c r="BT124" s="852"/>
      <c r="BU124" s="852"/>
      <c r="BV124" s="852" t="s">
        <v>112</v>
      </c>
      <c r="BW124" s="852"/>
      <c r="BX124" s="852"/>
      <c r="BY124" s="852"/>
      <c r="BZ124" s="852"/>
      <c r="CA124" s="852" t="s">
        <v>112</v>
      </c>
      <c r="CB124" s="852"/>
      <c r="CC124" s="852"/>
      <c r="CD124" s="852"/>
      <c r="CE124" s="852"/>
      <c r="CF124" s="742"/>
      <c r="CG124" s="743"/>
      <c r="CH124" s="743"/>
      <c r="CI124" s="743"/>
      <c r="CJ124" s="883"/>
      <c r="CK124" s="891"/>
      <c r="CL124" s="891"/>
      <c r="CM124" s="891"/>
      <c r="CN124" s="891"/>
      <c r="CO124" s="892"/>
      <c r="CP124" s="856" t="s">
        <v>448</v>
      </c>
      <c r="CQ124" s="857"/>
      <c r="CR124" s="857"/>
      <c r="CS124" s="857"/>
      <c r="CT124" s="857"/>
      <c r="CU124" s="857"/>
      <c r="CV124" s="857"/>
      <c r="CW124" s="857"/>
      <c r="CX124" s="857"/>
      <c r="CY124" s="857"/>
      <c r="CZ124" s="857"/>
      <c r="DA124" s="857"/>
      <c r="DB124" s="857"/>
      <c r="DC124" s="857"/>
      <c r="DD124" s="857"/>
      <c r="DE124" s="857"/>
      <c r="DF124" s="858"/>
      <c r="DG124" s="780" t="s">
        <v>418</v>
      </c>
      <c r="DH124" s="781"/>
      <c r="DI124" s="781"/>
      <c r="DJ124" s="781"/>
      <c r="DK124" s="782"/>
      <c r="DL124" s="783" t="s">
        <v>418</v>
      </c>
      <c r="DM124" s="781"/>
      <c r="DN124" s="781"/>
      <c r="DO124" s="781"/>
      <c r="DP124" s="782"/>
      <c r="DQ124" s="783" t="s">
        <v>418</v>
      </c>
      <c r="DR124" s="781"/>
      <c r="DS124" s="781"/>
      <c r="DT124" s="781"/>
      <c r="DU124" s="782"/>
      <c r="DV124" s="869" t="s">
        <v>418</v>
      </c>
      <c r="DW124" s="870"/>
      <c r="DX124" s="870"/>
      <c r="DY124" s="870"/>
      <c r="DZ124" s="871"/>
    </row>
    <row r="125" spans="1:130" s="199" customFormat="1" ht="26.25" customHeight="1">
      <c r="A125" s="838"/>
      <c r="B125" s="839"/>
      <c r="C125" s="842" t="s">
        <v>437</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418</v>
      </c>
      <c r="AB125" s="798"/>
      <c r="AC125" s="798"/>
      <c r="AD125" s="798"/>
      <c r="AE125" s="799"/>
      <c r="AF125" s="800" t="s">
        <v>418</v>
      </c>
      <c r="AG125" s="798"/>
      <c r="AH125" s="798"/>
      <c r="AI125" s="798"/>
      <c r="AJ125" s="799"/>
      <c r="AK125" s="800" t="s">
        <v>418</v>
      </c>
      <c r="AL125" s="798"/>
      <c r="AM125" s="798"/>
      <c r="AN125" s="798"/>
      <c r="AO125" s="799"/>
      <c r="AP125" s="845" t="s">
        <v>418</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449</v>
      </c>
      <c r="CL125" s="873"/>
      <c r="CM125" s="873"/>
      <c r="CN125" s="873"/>
      <c r="CO125" s="874"/>
      <c r="CP125" s="881" t="s">
        <v>450</v>
      </c>
      <c r="CQ125" s="826"/>
      <c r="CR125" s="826"/>
      <c r="CS125" s="826"/>
      <c r="CT125" s="826"/>
      <c r="CU125" s="826"/>
      <c r="CV125" s="826"/>
      <c r="CW125" s="826"/>
      <c r="CX125" s="826"/>
      <c r="CY125" s="826"/>
      <c r="CZ125" s="826"/>
      <c r="DA125" s="826"/>
      <c r="DB125" s="826"/>
      <c r="DC125" s="826"/>
      <c r="DD125" s="826"/>
      <c r="DE125" s="826"/>
      <c r="DF125" s="827"/>
      <c r="DG125" s="882" t="s">
        <v>418</v>
      </c>
      <c r="DH125" s="863"/>
      <c r="DI125" s="863"/>
      <c r="DJ125" s="863"/>
      <c r="DK125" s="863"/>
      <c r="DL125" s="863" t="s">
        <v>418</v>
      </c>
      <c r="DM125" s="863"/>
      <c r="DN125" s="863"/>
      <c r="DO125" s="863"/>
      <c r="DP125" s="863"/>
      <c r="DQ125" s="863" t="s">
        <v>418</v>
      </c>
      <c r="DR125" s="863"/>
      <c r="DS125" s="863"/>
      <c r="DT125" s="863"/>
      <c r="DU125" s="863"/>
      <c r="DV125" s="864" t="s">
        <v>418</v>
      </c>
      <c r="DW125" s="864"/>
      <c r="DX125" s="864"/>
      <c r="DY125" s="864"/>
      <c r="DZ125" s="865"/>
    </row>
    <row r="126" spans="1:130" s="199" customFormat="1" ht="26.25" customHeight="1" thickBot="1">
      <c r="A126" s="838"/>
      <c r="B126" s="839"/>
      <c r="C126" s="842" t="s">
        <v>439</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418</v>
      </c>
      <c r="AB126" s="798"/>
      <c r="AC126" s="798"/>
      <c r="AD126" s="798"/>
      <c r="AE126" s="799"/>
      <c r="AF126" s="800" t="s">
        <v>418</v>
      </c>
      <c r="AG126" s="798"/>
      <c r="AH126" s="798"/>
      <c r="AI126" s="798"/>
      <c r="AJ126" s="799"/>
      <c r="AK126" s="800" t="s">
        <v>418</v>
      </c>
      <c r="AL126" s="798"/>
      <c r="AM126" s="798"/>
      <c r="AN126" s="798"/>
      <c r="AO126" s="799"/>
      <c r="AP126" s="845" t="s">
        <v>418</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451</v>
      </c>
      <c r="CQ126" s="768"/>
      <c r="CR126" s="768"/>
      <c r="CS126" s="768"/>
      <c r="CT126" s="768"/>
      <c r="CU126" s="768"/>
      <c r="CV126" s="768"/>
      <c r="CW126" s="768"/>
      <c r="CX126" s="768"/>
      <c r="CY126" s="768"/>
      <c r="CZ126" s="768"/>
      <c r="DA126" s="768"/>
      <c r="DB126" s="768"/>
      <c r="DC126" s="768"/>
      <c r="DD126" s="768"/>
      <c r="DE126" s="768"/>
      <c r="DF126" s="769"/>
      <c r="DG126" s="834" t="s">
        <v>418</v>
      </c>
      <c r="DH126" s="835"/>
      <c r="DI126" s="835"/>
      <c r="DJ126" s="835"/>
      <c r="DK126" s="835"/>
      <c r="DL126" s="835" t="s">
        <v>418</v>
      </c>
      <c r="DM126" s="835"/>
      <c r="DN126" s="835"/>
      <c r="DO126" s="835"/>
      <c r="DP126" s="835"/>
      <c r="DQ126" s="835" t="s">
        <v>418</v>
      </c>
      <c r="DR126" s="835"/>
      <c r="DS126" s="835"/>
      <c r="DT126" s="835"/>
      <c r="DU126" s="835"/>
      <c r="DV126" s="812" t="s">
        <v>418</v>
      </c>
      <c r="DW126" s="812"/>
      <c r="DX126" s="812"/>
      <c r="DY126" s="812"/>
      <c r="DZ126" s="813"/>
    </row>
    <row r="127" spans="1:130" s="199" customFormat="1" ht="26.25" customHeight="1">
      <c r="A127" s="840"/>
      <c r="B127" s="841"/>
      <c r="C127" s="859" t="s">
        <v>452</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60</v>
      </c>
      <c r="AB127" s="798"/>
      <c r="AC127" s="798"/>
      <c r="AD127" s="798"/>
      <c r="AE127" s="799"/>
      <c r="AF127" s="800">
        <v>60</v>
      </c>
      <c r="AG127" s="798"/>
      <c r="AH127" s="798"/>
      <c r="AI127" s="798"/>
      <c r="AJ127" s="799"/>
      <c r="AK127" s="800">
        <v>40</v>
      </c>
      <c r="AL127" s="798"/>
      <c r="AM127" s="798"/>
      <c r="AN127" s="798"/>
      <c r="AO127" s="799"/>
      <c r="AP127" s="845">
        <v>0</v>
      </c>
      <c r="AQ127" s="846"/>
      <c r="AR127" s="846"/>
      <c r="AS127" s="846"/>
      <c r="AT127" s="847"/>
      <c r="AU127" s="235"/>
      <c r="AV127" s="235"/>
      <c r="AW127" s="235"/>
      <c r="AX127" s="862" t="s">
        <v>453</v>
      </c>
      <c r="AY127" s="830"/>
      <c r="AZ127" s="830"/>
      <c r="BA127" s="830"/>
      <c r="BB127" s="830"/>
      <c r="BC127" s="830"/>
      <c r="BD127" s="830"/>
      <c r="BE127" s="831"/>
      <c r="BF127" s="829" t="s">
        <v>454</v>
      </c>
      <c r="BG127" s="830"/>
      <c r="BH127" s="830"/>
      <c r="BI127" s="830"/>
      <c r="BJ127" s="830"/>
      <c r="BK127" s="830"/>
      <c r="BL127" s="831"/>
      <c r="BM127" s="829" t="s">
        <v>455</v>
      </c>
      <c r="BN127" s="830"/>
      <c r="BO127" s="830"/>
      <c r="BP127" s="830"/>
      <c r="BQ127" s="830"/>
      <c r="BR127" s="830"/>
      <c r="BS127" s="831"/>
      <c r="BT127" s="829" t="s">
        <v>456</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457</v>
      </c>
      <c r="CQ127" s="768"/>
      <c r="CR127" s="768"/>
      <c r="CS127" s="768"/>
      <c r="CT127" s="768"/>
      <c r="CU127" s="768"/>
      <c r="CV127" s="768"/>
      <c r="CW127" s="768"/>
      <c r="CX127" s="768"/>
      <c r="CY127" s="768"/>
      <c r="CZ127" s="768"/>
      <c r="DA127" s="768"/>
      <c r="DB127" s="768"/>
      <c r="DC127" s="768"/>
      <c r="DD127" s="768"/>
      <c r="DE127" s="768"/>
      <c r="DF127" s="769"/>
      <c r="DG127" s="834" t="s">
        <v>418</v>
      </c>
      <c r="DH127" s="835"/>
      <c r="DI127" s="835"/>
      <c r="DJ127" s="835"/>
      <c r="DK127" s="835"/>
      <c r="DL127" s="835" t="s">
        <v>418</v>
      </c>
      <c r="DM127" s="835"/>
      <c r="DN127" s="835"/>
      <c r="DO127" s="835"/>
      <c r="DP127" s="835"/>
      <c r="DQ127" s="835" t="s">
        <v>418</v>
      </c>
      <c r="DR127" s="835"/>
      <c r="DS127" s="835"/>
      <c r="DT127" s="835"/>
      <c r="DU127" s="835"/>
      <c r="DV127" s="812" t="s">
        <v>418</v>
      </c>
      <c r="DW127" s="812"/>
      <c r="DX127" s="812"/>
      <c r="DY127" s="812"/>
      <c r="DZ127" s="813"/>
    </row>
    <row r="128" spans="1:130" s="199" customFormat="1" ht="26.25" customHeight="1" thickBot="1">
      <c r="A128" s="814" t="s">
        <v>458</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459</v>
      </c>
      <c r="X128" s="816"/>
      <c r="Y128" s="816"/>
      <c r="Z128" s="817"/>
      <c r="AA128" s="818">
        <v>84390</v>
      </c>
      <c r="AB128" s="819"/>
      <c r="AC128" s="819"/>
      <c r="AD128" s="819"/>
      <c r="AE128" s="820"/>
      <c r="AF128" s="821">
        <v>102432</v>
      </c>
      <c r="AG128" s="819"/>
      <c r="AH128" s="819"/>
      <c r="AI128" s="819"/>
      <c r="AJ128" s="820"/>
      <c r="AK128" s="821">
        <v>85062</v>
      </c>
      <c r="AL128" s="819"/>
      <c r="AM128" s="819"/>
      <c r="AN128" s="819"/>
      <c r="AO128" s="820"/>
      <c r="AP128" s="822"/>
      <c r="AQ128" s="823"/>
      <c r="AR128" s="823"/>
      <c r="AS128" s="823"/>
      <c r="AT128" s="824"/>
      <c r="AU128" s="235"/>
      <c r="AV128" s="235"/>
      <c r="AW128" s="235"/>
      <c r="AX128" s="825" t="s">
        <v>460</v>
      </c>
      <c r="AY128" s="826"/>
      <c r="AZ128" s="826"/>
      <c r="BA128" s="826"/>
      <c r="BB128" s="826"/>
      <c r="BC128" s="826"/>
      <c r="BD128" s="826"/>
      <c r="BE128" s="827"/>
      <c r="BF128" s="804" t="s">
        <v>112</v>
      </c>
      <c r="BG128" s="805"/>
      <c r="BH128" s="805"/>
      <c r="BI128" s="805"/>
      <c r="BJ128" s="805"/>
      <c r="BK128" s="805"/>
      <c r="BL128" s="828"/>
      <c r="BM128" s="804">
        <v>13.4</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461</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462</v>
      </c>
      <c r="X129" s="795"/>
      <c r="Y129" s="795"/>
      <c r="Z129" s="796"/>
      <c r="AA129" s="797">
        <v>9312427</v>
      </c>
      <c r="AB129" s="798"/>
      <c r="AC129" s="798"/>
      <c r="AD129" s="798"/>
      <c r="AE129" s="799"/>
      <c r="AF129" s="800">
        <v>9486204</v>
      </c>
      <c r="AG129" s="798"/>
      <c r="AH129" s="798"/>
      <c r="AI129" s="798"/>
      <c r="AJ129" s="799"/>
      <c r="AK129" s="800">
        <v>9627776</v>
      </c>
      <c r="AL129" s="798"/>
      <c r="AM129" s="798"/>
      <c r="AN129" s="798"/>
      <c r="AO129" s="799"/>
      <c r="AP129" s="801"/>
      <c r="AQ129" s="802"/>
      <c r="AR129" s="802"/>
      <c r="AS129" s="802"/>
      <c r="AT129" s="803"/>
      <c r="AU129" s="237"/>
      <c r="AV129" s="237"/>
      <c r="AW129" s="237"/>
      <c r="AX129" s="767" t="s">
        <v>463</v>
      </c>
      <c r="AY129" s="768"/>
      <c r="AZ129" s="768"/>
      <c r="BA129" s="768"/>
      <c r="BB129" s="768"/>
      <c r="BC129" s="768"/>
      <c r="BD129" s="768"/>
      <c r="BE129" s="769"/>
      <c r="BF129" s="787" t="s">
        <v>112</v>
      </c>
      <c r="BG129" s="788"/>
      <c r="BH129" s="788"/>
      <c r="BI129" s="788"/>
      <c r="BJ129" s="788"/>
      <c r="BK129" s="788"/>
      <c r="BL129" s="789"/>
      <c r="BM129" s="787">
        <v>18.399999999999999</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464</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465</v>
      </c>
      <c r="X130" s="795"/>
      <c r="Y130" s="795"/>
      <c r="Z130" s="796"/>
      <c r="AA130" s="797">
        <v>1169478</v>
      </c>
      <c r="AB130" s="798"/>
      <c r="AC130" s="798"/>
      <c r="AD130" s="798"/>
      <c r="AE130" s="799"/>
      <c r="AF130" s="800">
        <v>1017325</v>
      </c>
      <c r="AG130" s="798"/>
      <c r="AH130" s="798"/>
      <c r="AI130" s="798"/>
      <c r="AJ130" s="799"/>
      <c r="AK130" s="800">
        <v>1035955</v>
      </c>
      <c r="AL130" s="798"/>
      <c r="AM130" s="798"/>
      <c r="AN130" s="798"/>
      <c r="AO130" s="799"/>
      <c r="AP130" s="801"/>
      <c r="AQ130" s="802"/>
      <c r="AR130" s="802"/>
      <c r="AS130" s="802"/>
      <c r="AT130" s="803"/>
      <c r="AU130" s="237"/>
      <c r="AV130" s="237"/>
      <c r="AW130" s="237"/>
      <c r="AX130" s="767" t="s">
        <v>466</v>
      </c>
      <c r="AY130" s="768"/>
      <c r="AZ130" s="768"/>
      <c r="BA130" s="768"/>
      <c r="BB130" s="768"/>
      <c r="BC130" s="768"/>
      <c r="BD130" s="768"/>
      <c r="BE130" s="769"/>
      <c r="BF130" s="770">
        <v>7.5</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467</v>
      </c>
      <c r="X131" s="778"/>
      <c r="Y131" s="778"/>
      <c r="Z131" s="779"/>
      <c r="AA131" s="780">
        <v>8142949</v>
      </c>
      <c r="AB131" s="781"/>
      <c r="AC131" s="781"/>
      <c r="AD131" s="781"/>
      <c r="AE131" s="782"/>
      <c r="AF131" s="783">
        <v>8468879</v>
      </c>
      <c r="AG131" s="781"/>
      <c r="AH131" s="781"/>
      <c r="AI131" s="781"/>
      <c r="AJ131" s="782"/>
      <c r="AK131" s="783">
        <v>8591821</v>
      </c>
      <c r="AL131" s="781"/>
      <c r="AM131" s="781"/>
      <c r="AN131" s="781"/>
      <c r="AO131" s="782"/>
      <c r="AP131" s="784"/>
      <c r="AQ131" s="785"/>
      <c r="AR131" s="785"/>
      <c r="AS131" s="785"/>
      <c r="AT131" s="786"/>
      <c r="AU131" s="237"/>
      <c r="AV131" s="237"/>
      <c r="AW131" s="237"/>
      <c r="AX131" s="745" t="s">
        <v>468</v>
      </c>
      <c r="AY131" s="746"/>
      <c r="AZ131" s="746"/>
      <c r="BA131" s="746"/>
      <c r="BB131" s="746"/>
      <c r="BC131" s="746"/>
      <c r="BD131" s="746"/>
      <c r="BE131" s="747"/>
      <c r="BF131" s="748" t="s">
        <v>112</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469</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470</v>
      </c>
      <c r="W132" s="758"/>
      <c r="X132" s="758"/>
      <c r="Y132" s="758"/>
      <c r="Z132" s="759"/>
      <c r="AA132" s="760">
        <v>6.4013172620000001</v>
      </c>
      <c r="AB132" s="761"/>
      <c r="AC132" s="761"/>
      <c r="AD132" s="761"/>
      <c r="AE132" s="762"/>
      <c r="AF132" s="763">
        <v>6.7480949959999998</v>
      </c>
      <c r="AG132" s="761"/>
      <c r="AH132" s="761"/>
      <c r="AI132" s="761"/>
      <c r="AJ132" s="762"/>
      <c r="AK132" s="763">
        <v>9.5120327909999993</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471</v>
      </c>
      <c r="W133" s="737"/>
      <c r="X133" s="737"/>
      <c r="Y133" s="737"/>
      <c r="Z133" s="738"/>
      <c r="AA133" s="739">
        <v>7.1</v>
      </c>
      <c r="AB133" s="740"/>
      <c r="AC133" s="740"/>
      <c r="AD133" s="740"/>
      <c r="AE133" s="741"/>
      <c r="AF133" s="739">
        <v>6.4</v>
      </c>
      <c r="AG133" s="740"/>
      <c r="AH133" s="740"/>
      <c r="AI133" s="740"/>
      <c r="AJ133" s="741"/>
      <c r="AK133" s="739">
        <v>7.5</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election activeCell="Q11" sqref="Q11:U11"/>
    </sheetView>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election activeCell="Q11" sqref="Q11:U11"/>
    </sheetView>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Q11" sqref="Q11:U11"/>
    </sheetView>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472</v>
      </c>
      <c r="B5" s="248"/>
      <c r="C5" s="248"/>
      <c r="D5" s="248"/>
      <c r="E5" s="248"/>
      <c r="F5" s="248"/>
      <c r="G5" s="248"/>
      <c r="H5" s="248"/>
      <c r="I5" s="248"/>
      <c r="J5" s="248"/>
      <c r="K5" s="248"/>
      <c r="L5" s="248"/>
      <c r="M5" s="248"/>
      <c r="N5" s="248"/>
      <c r="O5" s="249"/>
    </row>
    <row r="6" spans="1:16">
      <c r="A6" s="250"/>
      <c r="B6" s="246"/>
      <c r="C6" s="246"/>
      <c r="D6" s="246"/>
      <c r="E6" s="246"/>
      <c r="F6" s="246"/>
      <c r="G6" s="251" t="s">
        <v>473</v>
      </c>
      <c r="H6" s="251"/>
      <c r="I6" s="251"/>
      <c r="J6" s="251"/>
      <c r="K6" s="246"/>
      <c r="L6" s="246"/>
      <c r="M6" s="246"/>
      <c r="N6" s="246"/>
    </row>
    <row r="7" spans="1:16">
      <c r="A7" s="250"/>
      <c r="B7" s="246"/>
      <c r="C7" s="246"/>
      <c r="D7" s="246"/>
      <c r="E7" s="246"/>
      <c r="F7" s="246"/>
      <c r="G7" s="253"/>
      <c r="H7" s="254"/>
      <c r="I7" s="254"/>
      <c r="J7" s="255"/>
      <c r="K7" s="1152" t="s">
        <v>474</v>
      </c>
      <c r="L7" s="256"/>
      <c r="M7" s="257" t="s">
        <v>475</v>
      </c>
      <c r="N7" s="258"/>
    </row>
    <row r="8" spans="1:16">
      <c r="A8" s="250"/>
      <c r="B8" s="246"/>
      <c r="C8" s="246"/>
      <c r="D8" s="246"/>
      <c r="E8" s="246"/>
      <c r="F8" s="246"/>
      <c r="G8" s="259"/>
      <c r="H8" s="260"/>
      <c r="I8" s="260"/>
      <c r="J8" s="261"/>
      <c r="K8" s="1153"/>
      <c r="L8" s="262" t="s">
        <v>476</v>
      </c>
      <c r="M8" s="263" t="s">
        <v>477</v>
      </c>
      <c r="N8" s="264" t="s">
        <v>478</v>
      </c>
    </row>
    <row r="9" spans="1:16">
      <c r="A9" s="250"/>
      <c r="B9" s="246"/>
      <c r="C9" s="246"/>
      <c r="D9" s="246"/>
      <c r="E9" s="246"/>
      <c r="F9" s="246"/>
      <c r="G9" s="1166" t="s">
        <v>479</v>
      </c>
      <c r="H9" s="1167"/>
      <c r="I9" s="1167"/>
      <c r="J9" s="1168"/>
      <c r="K9" s="265">
        <v>2433072</v>
      </c>
      <c r="L9" s="266">
        <v>46560</v>
      </c>
      <c r="M9" s="267">
        <v>57713</v>
      </c>
      <c r="N9" s="268">
        <v>-19.3</v>
      </c>
    </row>
    <row r="10" spans="1:16">
      <c r="A10" s="250"/>
      <c r="B10" s="246"/>
      <c r="C10" s="246"/>
      <c r="D10" s="246"/>
      <c r="E10" s="246"/>
      <c r="F10" s="246"/>
      <c r="G10" s="1166" t="s">
        <v>480</v>
      </c>
      <c r="H10" s="1167"/>
      <c r="I10" s="1167"/>
      <c r="J10" s="1168"/>
      <c r="K10" s="269">
        <v>184685</v>
      </c>
      <c r="L10" s="270">
        <v>3534</v>
      </c>
      <c r="M10" s="271">
        <v>3737</v>
      </c>
      <c r="N10" s="272">
        <v>-5.4</v>
      </c>
    </row>
    <row r="11" spans="1:16" ht="13.5" customHeight="1">
      <c r="A11" s="250"/>
      <c r="B11" s="246"/>
      <c r="C11" s="246"/>
      <c r="D11" s="246"/>
      <c r="E11" s="246"/>
      <c r="F11" s="246"/>
      <c r="G11" s="1166" t="s">
        <v>481</v>
      </c>
      <c r="H11" s="1167"/>
      <c r="I11" s="1167"/>
      <c r="J11" s="1168"/>
      <c r="K11" s="269">
        <v>655656</v>
      </c>
      <c r="L11" s="270">
        <v>12547</v>
      </c>
      <c r="M11" s="271">
        <v>6346</v>
      </c>
      <c r="N11" s="272">
        <v>97.7</v>
      </c>
    </row>
    <row r="12" spans="1:16" ht="13.5" customHeight="1">
      <c r="A12" s="250"/>
      <c r="B12" s="246"/>
      <c r="C12" s="246"/>
      <c r="D12" s="246"/>
      <c r="E12" s="246"/>
      <c r="F12" s="246"/>
      <c r="G12" s="1166" t="s">
        <v>482</v>
      </c>
      <c r="H12" s="1167"/>
      <c r="I12" s="1167"/>
      <c r="J12" s="1168"/>
      <c r="K12" s="269">
        <v>904</v>
      </c>
      <c r="L12" s="270">
        <v>17</v>
      </c>
      <c r="M12" s="271">
        <v>800</v>
      </c>
      <c r="N12" s="272">
        <v>-97.9</v>
      </c>
    </row>
    <row r="13" spans="1:16" ht="13.5" customHeight="1">
      <c r="A13" s="250"/>
      <c r="B13" s="246"/>
      <c r="C13" s="246"/>
      <c r="D13" s="246"/>
      <c r="E13" s="246"/>
      <c r="F13" s="246"/>
      <c r="G13" s="1166" t="s">
        <v>483</v>
      </c>
      <c r="H13" s="1167"/>
      <c r="I13" s="1167"/>
      <c r="J13" s="1168"/>
      <c r="K13" s="269" t="s">
        <v>484</v>
      </c>
      <c r="L13" s="270" t="s">
        <v>484</v>
      </c>
      <c r="M13" s="271">
        <v>1</v>
      </c>
      <c r="N13" s="272" t="s">
        <v>484</v>
      </c>
    </row>
    <row r="14" spans="1:16" ht="13.5" customHeight="1">
      <c r="A14" s="250"/>
      <c r="B14" s="246"/>
      <c r="C14" s="246"/>
      <c r="D14" s="246"/>
      <c r="E14" s="246"/>
      <c r="F14" s="246"/>
      <c r="G14" s="1166" t="s">
        <v>485</v>
      </c>
      <c r="H14" s="1167"/>
      <c r="I14" s="1167"/>
      <c r="J14" s="1168"/>
      <c r="K14" s="269">
        <v>168415</v>
      </c>
      <c r="L14" s="270">
        <v>3223</v>
      </c>
      <c r="M14" s="271">
        <v>2571</v>
      </c>
      <c r="N14" s="272">
        <v>25.4</v>
      </c>
    </row>
    <row r="15" spans="1:16" ht="13.5" customHeight="1">
      <c r="A15" s="250"/>
      <c r="B15" s="246"/>
      <c r="C15" s="246"/>
      <c r="D15" s="246"/>
      <c r="E15" s="246"/>
      <c r="F15" s="246"/>
      <c r="G15" s="1166" t="s">
        <v>486</v>
      </c>
      <c r="H15" s="1167"/>
      <c r="I15" s="1167"/>
      <c r="J15" s="1168"/>
      <c r="K15" s="269">
        <v>80578</v>
      </c>
      <c r="L15" s="270">
        <v>1542</v>
      </c>
      <c r="M15" s="271">
        <v>1342</v>
      </c>
      <c r="N15" s="272">
        <v>14.9</v>
      </c>
    </row>
    <row r="16" spans="1:16">
      <c r="A16" s="250"/>
      <c r="B16" s="246"/>
      <c r="C16" s="246"/>
      <c r="D16" s="246"/>
      <c r="E16" s="246"/>
      <c r="F16" s="246"/>
      <c r="G16" s="1169" t="s">
        <v>487</v>
      </c>
      <c r="H16" s="1170"/>
      <c r="I16" s="1170"/>
      <c r="J16" s="1171"/>
      <c r="K16" s="270">
        <v>-217172</v>
      </c>
      <c r="L16" s="270">
        <v>-4156</v>
      </c>
      <c r="M16" s="271">
        <v>-4975</v>
      </c>
      <c r="N16" s="272">
        <v>-16.5</v>
      </c>
    </row>
    <row r="17" spans="1:16">
      <c r="A17" s="250"/>
      <c r="B17" s="246"/>
      <c r="C17" s="246"/>
      <c r="D17" s="246"/>
      <c r="E17" s="246"/>
      <c r="F17" s="246"/>
      <c r="G17" s="1169" t="s">
        <v>170</v>
      </c>
      <c r="H17" s="1170"/>
      <c r="I17" s="1170"/>
      <c r="J17" s="1171"/>
      <c r="K17" s="270">
        <v>3306138</v>
      </c>
      <c r="L17" s="270">
        <v>63267</v>
      </c>
      <c r="M17" s="271">
        <v>67535</v>
      </c>
      <c r="N17" s="272">
        <v>-6.3</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488</v>
      </c>
      <c r="H19" s="246"/>
      <c r="I19" s="246"/>
      <c r="J19" s="246"/>
      <c r="K19" s="246"/>
      <c r="L19" s="246"/>
      <c r="M19" s="246"/>
      <c r="N19" s="246"/>
    </row>
    <row r="20" spans="1:16">
      <c r="A20" s="250"/>
      <c r="B20" s="246"/>
      <c r="C20" s="246"/>
      <c r="D20" s="246"/>
      <c r="E20" s="246"/>
      <c r="F20" s="246"/>
      <c r="G20" s="274"/>
      <c r="H20" s="275"/>
      <c r="I20" s="275"/>
      <c r="J20" s="276"/>
      <c r="K20" s="277" t="s">
        <v>489</v>
      </c>
      <c r="L20" s="278" t="s">
        <v>490</v>
      </c>
      <c r="M20" s="279" t="s">
        <v>491</v>
      </c>
      <c r="N20" s="280"/>
    </row>
    <row r="21" spans="1:16" s="286" customFormat="1">
      <c r="A21" s="281"/>
      <c r="B21" s="251"/>
      <c r="C21" s="251"/>
      <c r="D21" s="251"/>
      <c r="E21" s="251"/>
      <c r="F21" s="251"/>
      <c r="G21" s="1163" t="s">
        <v>492</v>
      </c>
      <c r="H21" s="1164"/>
      <c r="I21" s="1164"/>
      <c r="J21" s="1165"/>
      <c r="K21" s="282">
        <v>5.99</v>
      </c>
      <c r="L21" s="283">
        <v>6.24</v>
      </c>
      <c r="M21" s="284">
        <v>-0.25</v>
      </c>
      <c r="N21" s="251"/>
      <c r="O21" s="285"/>
      <c r="P21" s="281"/>
    </row>
    <row r="22" spans="1:16" s="286" customFormat="1">
      <c r="A22" s="281"/>
      <c r="B22" s="251"/>
      <c r="C22" s="251"/>
      <c r="D22" s="251"/>
      <c r="E22" s="251"/>
      <c r="F22" s="251"/>
      <c r="G22" s="1163" t="s">
        <v>493</v>
      </c>
      <c r="H22" s="1164"/>
      <c r="I22" s="1164"/>
      <c r="J22" s="1165"/>
      <c r="K22" s="287">
        <v>97.5</v>
      </c>
      <c r="L22" s="288">
        <v>98.7</v>
      </c>
      <c r="M22" s="289">
        <v>-1.2</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494</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495</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496</v>
      </c>
      <c r="H29" s="251"/>
      <c r="I29" s="251"/>
      <c r="J29" s="251"/>
      <c r="K29" s="246"/>
      <c r="L29" s="246"/>
      <c r="M29" s="246"/>
      <c r="N29" s="246"/>
      <c r="O29" s="295"/>
    </row>
    <row r="30" spans="1:16">
      <c r="A30" s="250"/>
      <c r="B30" s="246"/>
      <c r="C30" s="246"/>
      <c r="D30" s="246"/>
      <c r="E30" s="246"/>
      <c r="F30" s="246"/>
      <c r="G30" s="253"/>
      <c r="H30" s="254"/>
      <c r="I30" s="254"/>
      <c r="J30" s="255"/>
      <c r="K30" s="1152" t="s">
        <v>474</v>
      </c>
      <c r="L30" s="256"/>
      <c r="M30" s="257" t="s">
        <v>475</v>
      </c>
      <c r="N30" s="258"/>
    </row>
    <row r="31" spans="1:16">
      <c r="A31" s="250"/>
      <c r="B31" s="246"/>
      <c r="C31" s="246"/>
      <c r="D31" s="246"/>
      <c r="E31" s="246"/>
      <c r="F31" s="246"/>
      <c r="G31" s="259"/>
      <c r="H31" s="260"/>
      <c r="I31" s="260"/>
      <c r="J31" s="261"/>
      <c r="K31" s="1153"/>
      <c r="L31" s="262" t="s">
        <v>476</v>
      </c>
      <c r="M31" s="263" t="s">
        <v>477</v>
      </c>
      <c r="N31" s="264" t="s">
        <v>478</v>
      </c>
    </row>
    <row r="32" spans="1:16" ht="27" customHeight="1">
      <c r="A32" s="250"/>
      <c r="B32" s="246"/>
      <c r="C32" s="246"/>
      <c r="D32" s="246"/>
      <c r="E32" s="246"/>
      <c r="F32" s="246"/>
      <c r="G32" s="1154" t="s">
        <v>497</v>
      </c>
      <c r="H32" s="1155"/>
      <c r="I32" s="1155"/>
      <c r="J32" s="1156"/>
      <c r="K32" s="296">
        <v>1343138</v>
      </c>
      <c r="L32" s="296">
        <v>25703</v>
      </c>
      <c r="M32" s="297">
        <v>35267</v>
      </c>
      <c r="N32" s="298">
        <v>-27.1</v>
      </c>
    </row>
    <row r="33" spans="1:16" ht="13.5" customHeight="1">
      <c r="A33" s="250"/>
      <c r="B33" s="246"/>
      <c r="C33" s="246"/>
      <c r="D33" s="246"/>
      <c r="E33" s="246"/>
      <c r="F33" s="246"/>
      <c r="G33" s="1154" t="s">
        <v>498</v>
      </c>
      <c r="H33" s="1155"/>
      <c r="I33" s="1155"/>
      <c r="J33" s="1156"/>
      <c r="K33" s="296" t="s">
        <v>484</v>
      </c>
      <c r="L33" s="296" t="s">
        <v>484</v>
      </c>
      <c r="M33" s="297">
        <v>1</v>
      </c>
      <c r="N33" s="298" t="s">
        <v>484</v>
      </c>
    </row>
    <row r="34" spans="1:16" ht="27" customHeight="1">
      <c r="A34" s="250"/>
      <c r="B34" s="246"/>
      <c r="C34" s="246"/>
      <c r="D34" s="246"/>
      <c r="E34" s="246"/>
      <c r="F34" s="246"/>
      <c r="G34" s="1154" t="s">
        <v>499</v>
      </c>
      <c r="H34" s="1155"/>
      <c r="I34" s="1155"/>
      <c r="J34" s="1156"/>
      <c r="K34" s="296" t="s">
        <v>484</v>
      </c>
      <c r="L34" s="296" t="s">
        <v>484</v>
      </c>
      <c r="M34" s="297">
        <v>49</v>
      </c>
      <c r="N34" s="298" t="s">
        <v>484</v>
      </c>
    </row>
    <row r="35" spans="1:16" ht="27" customHeight="1">
      <c r="A35" s="250"/>
      <c r="B35" s="246"/>
      <c r="C35" s="246"/>
      <c r="D35" s="246"/>
      <c r="E35" s="246"/>
      <c r="F35" s="246"/>
      <c r="G35" s="1154" t="s">
        <v>500</v>
      </c>
      <c r="H35" s="1155"/>
      <c r="I35" s="1155"/>
      <c r="J35" s="1156"/>
      <c r="K35" s="296">
        <v>331446</v>
      </c>
      <c r="L35" s="296">
        <v>6343</v>
      </c>
      <c r="M35" s="297">
        <v>9709</v>
      </c>
      <c r="N35" s="298">
        <v>-34.700000000000003</v>
      </c>
    </row>
    <row r="36" spans="1:16" ht="27" customHeight="1">
      <c r="A36" s="250"/>
      <c r="B36" s="246"/>
      <c r="C36" s="246"/>
      <c r="D36" s="246"/>
      <c r="E36" s="246"/>
      <c r="F36" s="246"/>
      <c r="G36" s="1154" t="s">
        <v>501</v>
      </c>
      <c r="H36" s="1155"/>
      <c r="I36" s="1155"/>
      <c r="J36" s="1156"/>
      <c r="K36" s="296">
        <v>106795</v>
      </c>
      <c r="L36" s="296">
        <v>2044</v>
      </c>
      <c r="M36" s="297">
        <v>2367</v>
      </c>
      <c r="N36" s="298">
        <v>-13.6</v>
      </c>
    </row>
    <row r="37" spans="1:16" ht="13.5" customHeight="1">
      <c r="A37" s="250"/>
      <c r="B37" s="246"/>
      <c r="C37" s="246"/>
      <c r="D37" s="246"/>
      <c r="E37" s="246"/>
      <c r="F37" s="246"/>
      <c r="G37" s="1154" t="s">
        <v>502</v>
      </c>
      <c r="H37" s="1155"/>
      <c r="I37" s="1155"/>
      <c r="J37" s="1156"/>
      <c r="K37" s="296">
        <v>156895</v>
      </c>
      <c r="L37" s="296">
        <v>3002</v>
      </c>
      <c r="M37" s="297">
        <v>1205</v>
      </c>
      <c r="N37" s="298">
        <v>149.1</v>
      </c>
    </row>
    <row r="38" spans="1:16" ht="27" customHeight="1">
      <c r="A38" s="250"/>
      <c r="B38" s="246"/>
      <c r="C38" s="246"/>
      <c r="D38" s="246"/>
      <c r="E38" s="246"/>
      <c r="F38" s="246"/>
      <c r="G38" s="1157" t="s">
        <v>503</v>
      </c>
      <c r="H38" s="1158"/>
      <c r="I38" s="1158"/>
      <c r="J38" s="1159"/>
      <c r="K38" s="299" t="s">
        <v>484</v>
      </c>
      <c r="L38" s="299" t="s">
        <v>484</v>
      </c>
      <c r="M38" s="300">
        <v>3</v>
      </c>
      <c r="N38" s="301" t="s">
        <v>484</v>
      </c>
      <c r="O38" s="295"/>
    </row>
    <row r="39" spans="1:16">
      <c r="A39" s="250"/>
      <c r="B39" s="246"/>
      <c r="C39" s="246"/>
      <c r="D39" s="246"/>
      <c r="E39" s="246"/>
      <c r="F39" s="246"/>
      <c r="G39" s="1157" t="s">
        <v>504</v>
      </c>
      <c r="H39" s="1158"/>
      <c r="I39" s="1158"/>
      <c r="J39" s="1159"/>
      <c r="K39" s="302">
        <v>-85062</v>
      </c>
      <c r="L39" s="302">
        <v>-1628</v>
      </c>
      <c r="M39" s="303">
        <v>-6690</v>
      </c>
      <c r="N39" s="304">
        <v>-75.7</v>
      </c>
      <c r="O39" s="295"/>
    </row>
    <row r="40" spans="1:16" ht="27" customHeight="1">
      <c r="A40" s="250"/>
      <c r="B40" s="246"/>
      <c r="C40" s="246"/>
      <c r="D40" s="246"/>
      <c r="E40" s="246"/>
      <c r="F40" s="246"/>
      <c r="G40" s="1154" t="s">
        <v>505</v>
      </c>
      <c r="H40" s="1155"/>
      <c r="I40" s="1155"/>
      <c r="J40" s="1156"/>
      <c r="K40" s="302">
        <v>-1035955</v>
      </c>
      <c r="L40" s="302">
        <v>-19824</v>
      </c>
      <c r="M40" s="303">
        <v>-29386</v>
      </c>
      <c r="N40" s="304">
        <v>-32.5</v>
      </c>
      <c r="O40" s="295"/>
    </row>
    <row r="41" spans="1:16">
      <c r="A41" s="250"/>
      <c r="B41" s="246"/>
      <c r="C41" s="246"/>
      <c r="D41" s="246"/>
      <c r="E41" s="246"/>
      <c r="F41" s="246"/>
      <c r="G41" s="1160" t="s">
        <v>281</v>
      </c>
      <c r="H41" s="1161"/>
      <c r="I41" s="1161"/>
      <c r="J41" s="1162"/>
      <c r="K41" s="296">
        <v>817257</v>
      </c>
      <c r="L41" s="302">
        <v>15639</v>
      </c>
      <c r="M41" s="303">
        <v>12524</v>
      </c>
      <c r="N41" s="304">
        <v>24.9</v>
      </c>
      <c r="O41" s="295"/>
    </row>
    <row r="42" spans="1:16">
      <c r="A42" s="250"/>
      <c r="B42" s="246"/>
      <c r="C42" s="246"/>
      <c r="D42" s="246"/>
      <c r="E42" s="246"/>
      <c r="F42" s="246"/>
      <c r="G42" s="305" t="s">
        <v>506</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507</v>
      </c>
      <c r="B47" s="246"/>
      <c r="C47" s="246"/>
      <c r="D47" s="246"/>
      <c r="E47" s="246"/>
      <c r="F47" s="246"/>
      <c r="G47" s="246"/>
      <c r="H47" s="246"/>
      <c r="I47" s="246"/>
      <c r="J47" s="246"/>
      <c r="K47" s="246"/>
      <c r="L47" s="246"/>
      <c r="M47" s="246"/>
      <c r="N47" s="246"/>
    </row>
    <row r="48" spans="1:16">
      <c r="A48" s="250"/>
      <c r="B48" s="246"/>
      <c r="C48" s="246"/>
      <c r="D48" s="246"/>
      <c r="E48" s="246"/>
      <c r="F48" s="246"/>
      <c r="G48" s="310" t="s">
        <v>508</v>
      </c>
      <c r="H48" s="310"/>
      <c r="I48" s="310"/>
      <c r="J48" s="310"/>
      <c r="K48" s="310"/>
      <c r="L48" s="310"/>
      <c r="M48" s="311"/>
      <c r="N48" s="310"/>
    </row>
    <row r="49" spans="1:14" ht="13.5" customHeight="1">
      <c r="A49" s="250"/>
      <c r="B49" s="246"/>
      <c r="C49" s="246"/>
      <c r="D49" s="246"/>
      <c r="E49" s="246"/>
      <c r="F49" s="246"/>
      <c r="G49" s="312"/>
      <c r="H49" s="313"/>
      <c r="I49" s="1147" t="s">
        <v>474</v>
      </c>
      <c r="J49" s="1149" t="s">
        <v>509</v>
      </c>
      <c r="K49" s="1150"/>
      <c r="L49" s="1150"/>
      <c r="M49" s="1150"/>
      <c r="N49" s="1151"/>
    </row>
    <row r="50" spans="1:14">
      <c r="A50" s="250"/>
      <c r="B50" s="246"/>
      <c r="C50" s="246"/>
      <c r="D50" s="246"/>
      <c r="E50" s="246"/>
      <c r="F50" s="246"/>
      <c r="G50" s="314"/>
      <c r="H50" s="315"/>
      <c r="I50" s="1148"/>
      <c r="J50" s="316" t="s">
        <v>510</v>
      </c>
      <c r="K50" s="317" t="s">
        <v>511</v>
      </c>
      <c r="L50" s="318" t="s">
        <v>512</v>
      </c>
      <c r="M50" s="319" t="s">
        <v>513</v>
      </c>
      <c r="N50" s="320" t="s">
        <v>514</v>
      </c>
    </row>
    <row r="51" spans="1:14">
      <c r="A51" s="250"/>
      <c r="B51" s="246"/>
      <c r="C51" s="246"/>
      <c r="D51" s="246"/>
      <c r="E51" s="246"/>
      <c r="F51" s="246"/>
      <c r="G51" s="312" t="s">
        <v>515</v>
      </c>
      <c r="H51" s="313"/>
      <c r="I51" s="321">
        <v>1456401</v>
      </c>
      <c r="J51" s="322">
        <v>28574</v>
      </c>
      <c r="K51" s="323">
        <v>25.8</v>
      </c>
      <c r="L51" s="324">
        <v>50880</v>
      </c>
      <c r="M51" s="325">
        <v>18.8</v>
      </c>
      <c r="N51" s="326">
        <v>7</v>
      </c>
    </row>
    <row r="52" spans="1:14">
      <c r="A52" s="250"/>
      <c r="B52" s="246"/>
      <c r="C52" s="246"/>
      <c r="D52" s="246"/>
      <c r="E52" s="246"/>
      <c r="F52" s="246"/>
      <c r="G52" s="327"/>
      <c r="H52" s="328" t="s">
        <v>516</v>
      </c>
      <c r="I52" s="329">
        <v>1015769</v>
      </c>
      <c r="J52" s="330">
        <v>19929</v>
      </c>
      <c r="K52" s="331">
        <v>53.6</v>
      </c>
      <c r="L52" s="332">
        <v>26879</v>
      </c>
      <c r="M52" s="333">
        <v>22</v>
      </c>
      <c r="N52" s="334">
        <v>31.6</v>
      </c>
    </row>
    <row r="53" spans="1:14">
      <c r="A53" s="250"/>
      <c r="B53" s="246"/>
      <c r="C53" s="246"/>
      <c r="D53" s="246"/>
      <c r="E53" s="246"/>
      <c r="F53" s="246"/>
      <c r="G53" s="312" t="s">
        <v>517</v>
      </c>
      <c r="H53" s="313"/>
      <c r="I53" s="321">
        <v>1030926</v>
      </c>
      <c r="J53" s="322">
        <v>20109</v>
      </c>
      <c r="K53" s="323">
        <v>-29.6</v>
      </c>
      <c r="L53" s="324">
        <v>63956</v>
      </c>
      <c r="M53" s="325">
        <v>25.7</v>
      </c>
      <c r="N53" s="326">
        <v>-55.3</v>
      </c>
    </row>
    <row r="54" spans="1:14">
      <c r="A54" s="250"/>
      <c r="B54" s="246"/>
      <c r="C54" s="246"/>
      <c r="D54" s="246"/>
      <c r="E54" s="246"/>
      <c r="F54" s="246"/>
      <c r="G54" s="327"/>
      <c r="H54" s="328" t="s">
        <v>516</v>
      </c>
      <c r="I54" s="329">
        <v>803308</v>
      </c>
      <c r="J54" s="330">
        <v>15669</v>
      </c>
      <c r="K54" s="331">
        <v>-21.4</v>
      </c>
      <c r="L54" s="332">
        <v>29239</v>
      </c>
      <c r="M54" s="333">
        <v>8.8000000000000007</v>
      </c>
      <c r="N54" s="334">
        <v>-30.2</v>
      </c>
    </row>
    <row r="55" spans="1:14">
      <c r="A55" s="250"/>
      <c r="B55" s="246"/>
      <c r="C55" s="246"/>
      <c r="D55" s="246"/>
      <c r="E55" s="246"/>
      <c r="F55" s="246"/>
      <c r="G55" s="312" t="s">
        <v>518</v>
      </c>
      <c r="H55" s="313"/>
      <c r="I55" s="321">
        <v>1157764</v>
      </c>
      <c r="J55" s="322">
        <v>22399</v>
      </c>
      <c r="K55" s="323">
        <v>11.4</v>
      </c>
      <c r="L55" s="324">
        <v>66255</v>
      </c>
      <c r="M55" s="325">
        <v>3.6</v>
      </c>
      <c r="N55" s="326">
        <v>7.8</v>
      </c>
    </row>
    <row r="56" spans="1:14">
      <c r="A56" s="250"/>
      <c r="B56" s="246"/>
      <c r="C56" s="246"/>
      <c r="D56" s="246"/>
      <c r="E56" s="246"/>
      <c r="F56" s="246"/>
      <c r="G56" s="327"/>
      <c r="H56" s="328" t="s">
        <v>516</v>
      </c>
      <c r="I56" s="329">
        <v>696440</v>
      </c>
      <c r="J56" s="330">
        <v>13474</v>
      </c>
      <c r="K56" s="331">
        <v>-14</v>
      </c>
      <c r="L56" s="332">
        <v>31822</v>
      </c>
      <c r="M56" s="333">
        <v>8.8000000000000007</v>
      </c>
      <c r="N56" s="334">
        <v>-22.8</v>
      </c>
    </row>
    <row r="57" spans="1:14">
      <c r="A57" s="250"/>
      <c r="B57" s="246"/>
      <c r="C57" s="246"/>
      <c r="D57" s="246"/>
      <c r="E57" s="246"/>
      <c r="F57" s="246"/>
      <c r="G57" s="312" t="s">
        <v>519</v>
      </c>
      <c r="H57" s="313"/>
      <c r="I57" s="321">
        <v>1225944</v>
      </c>
      <c r="J57" s="322">
        <v>23560</v>
      </c>
      <c r="K57" s="323">
        <v>5.2</v>
      </c>
      <c r="L57" s="324">
        <v>47278</v>
      </c>
      <c r="M57" s="325">
        <v>-28.6</v>
      </c>
      <c r="N57" s="326">
        <v>33.799999999999997</v>
      </c>
    </row>
    <row r="58" spans="1:14">
      <c r="A58" s="250"/>
      <c r="B58" s="246"/>
      <c r="C58" s="246"/>
      <c r="D58" s="246"/>
      <c r="E58" s="246"/>
      <c r="F58" s="246"/>
      <c r="G58" s="327"/>
      <c r="H58" s="328" t="s">
        <v>516</v>
      </c>
      <c r="I58" s="329">
        <v>811295</v>
      </c>
      <c r="J58" s="330">
        <v>15591</v>
      </c>
      <c r="K58" s="331">
        <v>15.7</v>
      </c>
      <c r="L58" s="332">
        <v>24096</v>
      </c>
      <c r="M58" s="333">
        <v>-24.3</v>
      </c>
      <c r="N58" s="334">
        <v>40</v>
      </c>
    </row>
    <row r="59" spans="1:14">
      <c r="A59" s="250"/>
      <c r="B59" s="246"/>
      <c r="C59" s="246"/>
      <c r="D59" s="246"/>
      <c r="E59" s="246"/>
      <c r="F59" s="246"/>
      <c r="G59" s="312" t="s">
        <v>520</v>
      </c>
      <c r="H59" s="313"/>
      <c r="I59" s="321">
        <v>1756001</v>
      </c>
      <c r="J59" s="322">
        <v>33603</v>
      </c>
      <c r="K59" s="323">
        <v>42.6</v>
      </c>
      <c r="L59" s="324">
        <v>44504</v>
      </c>
      <c r="M59" s="325">
        <v>-5.9</v>
      </c>
      <c r="N59" s="326">
        <v>48.5</v>
      </c>
    </row>
    <row r="60" spans="1:14">
      <c r="A60" s="250"/>
      <c r="B60" s="246"/>
      <c r="C60" s="246"/>
      <c r="D60" s="246"/>
      <c r="E60" s="246"/>
      <c r="F60" s="246"/>
      <c r="G60" s="327"/>
      <c r="H60" s="328" t="s">
        <v>516</v>
      </c>
      <c r="I60" s="335">
        <v>1338398</v>
      </c>
      <c r="J60" s="330">
        <v>25612</v>
      </c>
      <c r="K60" s="331">
        <v>64.3</v>
      </c>
      <c r="L60" s="332">
        <v>25876</v>
      </c>
      <c r="M60" s="333">
        <v>7.4</v>
      </c>
      <c r="N60" s="334">
        <v>56.9</v>
      </c>
    </row>
    <row r="61" spans="1:14">
      <c r="A61" s="250"/>
      <c r="B61" s="246"/>
      <c r="C61" s="246"/>
      <c r="D61" s="246"/>
      <c r="E61" s="246"/>
      <c r="F61" s="246"/>
      <c r="G61" s="312" t="s">
        <v>521</v>
      </c>
      <c r="H61" s="336"/>
      <c r="I61" s="337">
        <v>1325407</v>
      </c>
      <c r="J61" s="338">
        <v>25649</v>
      </c>
      <c r="K61" s="339">
        <v>11.1</v>
      </c>
      <c r="L61" s="340">
        <v>54575</v>
      </c>
      <c r="M61" s="341">
        <v>2.7</v>
      </c>
      <c r="N61" s="326">
        <v>8.4</v>
      </c>
    </row>
    <row r="62" spans="1:14">
      <c r="A62" s="250"/>
      <c r="B62" s="246"/>
      <c r="C62" s="246"/>
      <c r="D62" s="246"/>
      <c r="E62" s="246"/>
      <c r="F62" s="246"/>
      <c r="G62" s="327"/>
      <c r="H62" s="328" t="s">
        <v>516</v>
      </c>
      <c r="I62" s="329">
        <v>933042</v>
      </c>
      <c r="J62" s="330">
        <v>18055</v>
      </c>
      <c r="K62" s="331">
        <v>19.600000000000001</v>
      </c>
      <c r="L62" s="332">
        <v>27582</v>
      </c>
      <c r="M62" s="333">
        <v>4.5</v>
      </c>
      <c r="N62" s="334">
        <v>15.1</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election activeCell="Q11" sqref="Q11:U11"/>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election activeCell="Q11" sqref="Q11:U11"/>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election activeCell="Q11" sqref="Q11:U11"/>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523</v>
      </c>
      <c r="G46" s="8" t="s">
        <v>524</v>
      </c>
      <c r="H46" s="8" t="s">
        <v>525</v>
      </c>
      <c r="I46" s="8" t="s">
        <v>526</v>
      </c>
      <c r="J46" s="9" t="s">
        <v>527</v>
      </c>
    </row>
    <row r="47" spans="2:10" ht="57.75" customHeight="1">
      <c r="B47" s="10"/>
      <c r="C47" s="1172" t="s">
        <v>3</v>
      </c>
      <c r="D47" s="1172"/>
      <c r="E47" s="1173"/>
      <c r="F47" s="11">
        <v>11.32</v>
      </c>
      <c r="G47" s="12">
        <v>11.45</v>
      </c>
      <c r="H47" s="12">
        <v>11.54</v>
      </c>
      <c r="I47" s="12">
        <v>11.09</v>
      </c>
      <c r="J47" s="13">
        <v>10.94</v>
      </c>
    </row>
    <row r="48" spans="2:10" ht="57.75" customHeight="1">
      <c r="B48" s="14"/>
      <c r="C48" s="1174" t="s">
        <v>4</v>
      </c>
      <c r="D48" s="1174"/>
      <c r="E48" s="1175"/>
      <c r="F48" s="15">
        <v>6.51</v>
      </c>
      <c r="G48" s="16">
        <v>5.88</v>
      </c>
      <c r="H48" s="16">
        <v>4.55</v>
      </c>
      <c r="I48" s="16">
        <v>5.92</v>
      </c>
      <c r="J48" s="17">
        <v>5.79</v>
      </c>
    </row>
    <row r="49" spans="2:10" ht="57.75" customHeight="1" thickBot="1">
      <c r="B49" s="18"/>
      <c r="C49" s="1176" t="s">
        <v>5</v>
      </c>
      <c r="D49" s="1176"/>
      <c r="E49" s="1177"/>
      <c r="F49" s="19">
        <v>1.39</v>
      </c>
      <c r="G49" s="20">
        <v>0.19</v>
      </c>
      <c r="H49" s="20" t="s">
        <v>528</v>
      </c>
      <c r="I49" s="20">
        <v>1.2</v>
      </c>
      <c r="J49" s="21" t="s">
        <v>529</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Q11" sqref="Q11:U11"/>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c r="A34" s="22"/>
      <c r="B34" s="31"/>
      <c r="C34" s="1184" t="s">
        <v>530</v>
      </c>
      <c r="D34" s="1184"/>
      <c r="E34" s="1185"/>
      <c r="F34" s="32">
        <v>16.010000000000002</v>
      </c>
      <c r="G34" s="33">
        <v>15.75</v>
      </c>
      <c r="H34" s="33">
        <v>13.73</v>
      </c>
      <c r="I34" s="33">
        <v>13.34</v>
      </c>
      <c r="J34" s="34">
        <v>11.42</v>
      </c>
      <c r="K34" s="22"/>
      <c r="L34" s="22"/>
      <c r="M34" s="22"/>
      <c r="N34" s="22"/>
      <c r="O34" s="22"/>
      <c r="P34" s="22"/>
    </row>
    <row r="35" spans="1:16" ht="39" customHeight="1">
      <c r="A35" s="22"/>
      <c r="B35" s="35"/>
      <c r="C35" s="1178" t="s">
        <v>531</v>
      </c>
      <c r="D35" s="1179"/>
      <c r="E35" s="1180"/>
      <c r="F35" s="36">
        <v>6.48</v>
      </c>
      <c r="G35" s="37">
        <v>5.88</v>
      </c>
      <c r="H35" s="37">
        <v>4.6900000000000004</v>
      </c>
      <c r="I35" s="37">
        <v>5.68</v>
      </c>
      <c r="J35" s="38">
        <v>5.55</v>
      </c>
      <c r="K35" s="22"/>
      <c r="L35" s="22"/>
      <c r="M35" s="22"/>
      <c r="N35" s="22"/>
      <c r="O35" s="22"/>
      <c r="P35" s="22"/>
    </row>
    <row r="36" spans="1:16" ht="39" customHeight="1">
      <c r="A36" s="22"/>
      <c r="B36" s="35"/>
      <c r="C36" s="1178" t="s">
        <v>532</v>
      </c>
      <c r="D36" s="1179"/>
      <c r="E36" s="1180"/>
      <c r="F36" s="36">
        <v>3.37</v>
      </c>
      <c r="G36" s="37">
        <v>2.27</v>
      </c>
      <c r="H36" s="37">
        <v>3.81</v>
      </c>
      <c r="I36" s="37">
        <v>2.4500000000000002</v>
      </c>
      <c r="J36" s="38">
        <v>2.77</v>
      </c>
      <c r="K36" s="22"/>
      <c r="L36" s="22"/>
      <c r="M36" s="22"/>
      <c r="N36" s="22"/>
      <c r="O36" s="22"/>
      <c r="P36" s="22"/>
    </row>
    <row r="37" spans="1:16" ht="39" customHeight="1">
      <c r="A37" s="22"/>
      <c r="B37" s="35"/>
      <c r="C37" s="1178" t="s">
        <v>533</v>
      </c>
      <c r="D37" s="1179"/>
      <c r="E37" s="1180"/>
      <c r="F37" s="36">
        <v>0.71</v>
      </c>
      <c r="G37" s="37">
        <v>0.76</v>
      </c>
      <c r="H37" s="37">
        <v>0.64</v>
      </c>
      <c r="I37" s="37">
        <v>1.1499999999999999</v>
      </c>
      <c r="J37" s="38">
        <v>2.5</v>
      </c>
      <c r="K37" s="22"/>
      <c r="L37" s="22"/>
      <c r="M37" s="22"/>
      <c r="N37" s="22"/>
      <c r="O37" s="22"/>
      <c r="P37" s="22"/>
    </row>
    <row r="38" spans="1:16" ht="39" customHeight="1">
      <c r="A38" s="22"/>
      <c r="B38" s="35"/>
      <c r="C38" s="1178" t="s">
        <v>534</v>
      </c>
      <c r="D38" s="1179"/>
      <c r="E38" s="1180"/>
      <c r="F38" s="36">
        <v>0.65</v>
      </c>
      <c r="G38" s="37">
        <v>0.24</v>
      </c>
      <c r="H38" s="37">
        <v>0.31</v>
      </c>
      <c r="I38" s="37">
        <v>0.32</v>
      </c>
      <c r="J38" s="38">
        <v>0.19</v>
      </c>
      <c r="K38" s="22"/>
      <c r="L38" s="22"/>
      <c r="M38" s="22"/>
      <c r="N38" s="22"/>
      <c r="O38" s="22"/>
      <c r="P38" s="22"/>
    </row>
    <row r="39" spans="1:16" ht="39" customHeight="1">
      <c r="A39" s="22"/>
      <c r="B39" s="35"/>
      <c r="C39" s="1178" t="s">
        <v>535</v>
      </c>
      <c r="D39" s="1179"/>
      <c r="E39" s="1180"/>
      <c r="F39" s="36">
        <v>0.63</v>
      </c>
      <c r="G39" s="37">
        <v>0.93</v>
      </c>
      <c r="H39" s="37">
        <v>0.63</v>
      </c>
      <c r="I39" s="37">
        <v>0.31</v>
      </c>
      <c r="J39" s="38">
        <v>0.13</v>
      </c>
      <c r="K39" s="22"/>
      <c r="L39" s="22"/>
      <c r="M39" s="22"/>
      <c r="N39" s="22"/>
      <c r="O39" s="22"/>
      <c r="P39" s="22"/>
    </row>
    <row r="40" spans="1:16" ht="39" customHeight="1">
      <c r="A40" s="22"/>
      <c r="B40" s="35"/>
      <c r="C40" s="1178" t="s">
        <v>536</v>
      </c>
      <c r="D40" s="1179"/>
      <c r="E40" s="1180"/>
      <c r="F40" s="36">
        <v>0.05</v>
      </c>
      <c r="G40" s="37">
        <v>0.08</v>
      </c>
      <c r="H40" s="37">
        <v>0.04</v>
      </c>
      <c r="I40" s="37">
        <v>0.03</v>
      </c>
      <c r="J40" s="38">
        <v>0.06</v>
      </c>
      <c r="K40" s="22"/>
      <c r="L40" s="22"/>
      <c r="M40" s="22"/>
      <c r="N40" s="22"/>
      <c r="O40" s="22"/>
      <c r="P40" s="22"/>
    </row>
    <row r="41" spans="1:16" ht="39" customHeight="1">
      <c r="A41" s="22"/>
      <c r="B41" s="35"/>
      <c r="C41" s="1178" t="s">
        <v>537</v>
      </c>
      <c r="D41" s="1179"/>
      <c r="E41" s="1180"/>
      <c r="F41" s="36">
        <v>0.11</v>
      </c>
      <c r="G41" s="37">
        <v>0.02</v>
      </c>
      <c r="H41" s="37">
        <v>0.03</v>
      </c>
      <c r="I41" s="37">
        <v>0.02</v>
      </c>
      <c r="J41" s="38">
        <v>0.04</v>
      </c>
      <c r="K41" s="22"/>
      <c r="L41" s="22"/>
      <c r="M41" s="22"/>
      <c r="N41" s="22"/>
      <c r="O41" s="22"/>
      <c r="P41" s="22"/>
    </row>
    <row r="42" spans="1:16" ht="39" customHeight="1">
      <c r="A42" s="22"/>
      <c r="B42" s="39"/>
      <c r="C42" s="1178" t="s">
        <v>538</v>
      </c>
      <c r="D42" s="1179"/>
      <c r="E42" s="1180"/>
      <c r="F42" s="36" t="s">
        <v>484</v>
      </c>
      <c r="G42" s="37" t="s">
        <v>484</v>
      </c>
      <c r="H42" s="37" t="s">
        <v>484</v>
      </c>
      <c r="I42" s="37" t="s">
        <v>484</v>
      </c>
      <c r="J42" s="38" t="s">
        <v>484</v>
      </c>
      <c r="K42" s="22"/>
      <c r="L42" s="22"/>
      <c r="M42" s="22"/>
      <c r="N42" s="22"/>
      <c r="O42" s="22"/>
      <c r="P42" s="22"/>
    </row>
    <row r="43" spans="1:16" ht="39" customHeight="1" thickBot="1">
      <c r="A43" s="22"/>
      <c r="B43" s="40"/>
      <c r="C43" s="1181" t="s">
        <v>539</v>
      </c>
      <c r="D43" s="1182"/>
      <c r="E43" s="1183"/>
      <c r="F43" s="41">
        <v>0.21</v>
      </c>
      <c r="G43" s="42">
        <v>0.24</v>
      </c>
      <c r="H43" s="42">
        <v>0.05</v>
      </c>
      <c r="I43" s="42">
        <v>0.09</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election activeCell="Q11" sqref="Q11:U11"/>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c r="A45" s="48"/>
      <c r="B45" s="1194" t="s">
        <v>11</v>
      </c>
      <c r="C45" s="1195"/>
      <c r="D45" s="58"/>
      <c r="E45" s="1200" t="s">
        <v>12</v>
      </c>
      <c r="F45" s="1200"/>
      <c r="G45" s="1200"/>
      <c r="H45" s="1200"/>
      <c r="I45" s="1200"/>
      <c r="J45" s="1201"/>
      <c r="K45" s="59">
        <v>1302</v>
      </c>
      <c r="L45" s="60">
        <v>1302</v>
      </c>
      <c r="M45" s="60">
        <v>1323</v>
      </c>
      <c r="N45" s="60">
        <v>1251</v>
      </c>
      <c r="O45" s="61">
        <v>1343</v>
      </c>
      <c r="P45" s="48"/>
      <c r="Q45" s="48"/>
      <c r="R45" s="48"/>
      <c r="S45" s="48"/>
      <c r="T45" s="48"/>
      <c r="U45" s="48"/>
    </row>
    <row r="46" spans="1:21" ht="30.75" customHeight="1">
      <c r="A46" s="48"/>
      <c r="B46" s="1196"/>
      <c r="C46" s="1197"/>
      <c r="D46" s="62"/>
      <c r="E46" s="1188" t="s">
        <v>13</v>
      </c>
      <c r="F46" s="1188"/>
      <c r="G46" s="1188"/>
      <c r="H46" s="1188"/>
      <c r="I46" s="1188"/>
      <c r="J46" s="1189"/>
      <c r="K46" s="63" t="s">
        <v>484</v>
      </c>
      <c r="L46" s="64" t="s">
        <v>484</v>
      </c>
      <c r="M46" s="64" t="s">
        <v>484</v>
      </c>
      <c r="N46" s="64" t="s">
        <v>484</v>
      </c>
      <c r="O46" s="65" t="s">
        <v>484</v>
      </c>
      <c r="P46" s="48"/>
      <c r="Q46" s="48"/>
      <c r="R46" s="48"/>
      <c r="S46" s="48"/>
      <c r="T46" s="48"/>
      <c r="U46" s="48"/>
    </row>
    <row r="47" spans="1:21" ht="30.75" customHeight="1">
      <c r="A47" s="48"/>
      <c r="B47" s="1196"/>
      <c r="C47" s="1197"/>
      <c r="D47" s="62"/>
      <c r="E47" s="1188" t="s">
        <v>14</v>
      </c>
      <c r="F47" s="1188"/>
      <c r="G47" s="1188"/>
      <c r="H47" s="1188"/>
      <c r="I47" s="1188"/>
      <c r="J47" s="1189"/>
      <c r="K47" s="63" t="s">
        <v>484</v>
      </c>
      <c r="L47" s="64" t="s">
        <v>484</v>
      </c>
      <c r="M47" s="64" t="s">
        <v>484</v>
      </c>
      <c r="N47" s="64" t="s">
        <v>484</v>
      </c>
      <c r="O47" s="65" t="s">
        <v>484</v>
      </c>
      <c r="P47" s="48"/>
      <c r="Q47" s="48"/>
      <c r="R47" s="48"/>
      <c r="S47" s="48"/>
      <c r="T47" s="48"/>
      <c r="U47" s="48"/>
    </row>
    <row r="48" spans="1:21" ht="30.75" customHeight="1">
      <c r="A48" s="48"/>
      <c r="B48" s="1196"/>
      <c r="C48" s="1197"/>
      <c r="D48" s="62"/>
      <c r="E48" s="1188" t="s">
        <v>15</v>
      </c>
      <c r="F48" s="1188"/>
      <c r="G48" s="1188"/>
      <c r="H48" s="1188"/>
      <c r="I48" s="1188"/>
      <c r="J48" s="1189"/>
      <c r="K48" s="63">
        <v>499</v>
      </c>
      <c r="L48" s="64">
        <v>325</v>
      </c>
      <c r="M48" s="64">
        <v>350</v>
      </c>
      <c r="N48" s="64">
        <v>354</v>
      </c>
      <c r="O48" s="65">
        <v>331</v>
      </c>
      <c r="P48" s="48"/>
      <c r="Q48" s="48"/>
      <c r="R48" s="48"/>
      <c r="S48" s="48"/>
      <c r="T48" s="48"/>
      <c r="U48" s="48"/>
    </row>
    <row r="49" spans="1:21" ht="30.75" customHeight="1">
      <c r="A49" s="48"/>
      <c r="B49" s="1196"/>
      <c r="C49" s="1197"/>
      <c r="D49" s="62"/>
      <c r="E49" s="1188" t="s">
        <v>16</v>
      </c>
      <c r="F49" s="1188"/>
      <c r="G49" s="1188"/>
      <c r="H49" s="1188"/>
      <c r="I49" s="1188"/>
      <c r="J49" s="1189"/>
      <c r="K49" s="63">
        <v>72</v>
      </c>
      <c r="L49" s="64">
        <v>88</v>
      </c>
      <c r="M49" s="64">
        <v>85</v>
      </c>
      <c r="N49" s="64">
        <v>86</v>
      </c>
      <c r="O49" s="65">
        <v>107</v>
      </c>
      <c r="P49" s="48"/>
      <c r="Q49" s="48"/>
      <c r="R49" s="48"/>
      <c r="S49" s="48"/>
      <c r="T49" s="48"/>
      <c r="U49" s="48"/>
    </row>
    <row r="50" spans="1:21" ht="30.75" customHeight="1">
      <c r="A50" s="48"/>
      <c r="B50" s="1196"/>
      <c r="C50" s="1197"/>
      <c r="D50" s="62"/>
      <c r="E50" s="1188" t="s">
        <v>17</v>
      </c>
      <c r="F50" s="1188"/>
      <c r="G50" s="1188"/>
      <c r="H50" s="1188"/>
      <c r="I50" s="1188"/>
      <c r="J50" s="1189"/>
      <c r="K50" s="63">
        <v>0</v>
      </c>
      <c r="L50" s="64">
        <v>0</v>
      </c>
      <c r="M50" s="64">
        <v>17</v>
      </c>
      <c r="N50" s="64">
        <v>0</v>
      </c>
      <c r="O50" s="65">
        <v>157</v>
      </c>
      <c r="P50" s="48"/>
      <c r="Q50" s="48"/>
      <c r="R50" s="48"/>
      <c r="S50" s="48"/>
      <c r="T50" s="48"/>
      <c r="U50" s="48"/>
    </row>
    <row r="51" spans="1:21" ht="30.75" customHeight="1">
      <c r="A51" s="48"/>
      <c r="B51" s="1198"/>
      <c r="C51" s="1199"/>
      <c r="D51" s="66"/>
      <c r="E51" s="1188" t="s">
        <v>18</v>
      </c>
      <c r="F51" s="1188"/>
      <c r="G51" s="1188"/>
      <c r="H51" s="1188"/>
      <c r="I51" s="1188"/>
      <c r="J51" s="1189"/>
      <c r="K51" s="63" t="s">
        <v>484</v>
      </c>
      <c r="L51" s="64" t="s">
        <v>484</v>
      </c>
      <c r="M51" s="64" t="s">
        <v>484</v>
      </c>
      <c r="N51" s="64" t="s">
        <v>484</v>
      </c>
      <c r="O51" s="65" t="s">
        <v>484</v>
      </c>
      <c r="P51" s="48"/>
      <c r="Q51" s="48"/>
      <c r="R51" s="48"/>
      <c r="S51" s="48"/>
      <c r="T51" s="48"/>
      <c r="U51" s="48"/>
    </row>
    <row r="52" spans="1:21" ht="30.75" customHeight="1">
      <c r="A52" s="48"/>
      <c r="B52" s="1186" t="s">
        <v>19</v>
      </c>
      <c r="C52" s="1187"/>
      <c r="D52" s="66"/>
      <c r="E52" s="1188" t="s">
        <v>20</v>
      </c>
      <c r="F52" s="1188"/>
      <c r="G52" s="1188"/>
      <c r="H52" s="1188"/>
      <c r="I52" s="1188"/>
      <c r="J52" s="1189"/>
      <c r="K52" s="63">
        <v>1172</v>
      </c>
      <c r="L52" s="64">
        <v>1214</v>
      </c>
      <c r="M52" s="64">
        <v>1254</v>
      </c>
      <c r="N52" s="64">
        <v>1119</v>
      </c>
      <c r="O52" s="65">
        <v>1121</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701</v>
      </c>
      <c r="L53" s="69">
        <v>501</v>
      </c>
      <c r="M53" s="69">
        <v>521</v>
      </c>
      <c r="N53" s="69">
        <v>572</v>
      </c>
      <c r="O53" s="70">
        <v>817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Q11" sqref="Q11:U11"/>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523</v>
      </c>
      <c r="J40" s="79" t="s">
        <v>524</v>
      </c>
      <c r="K40" s="79" t="s">
        <v>525</v>
      </c>
      <c r="L40" s="79" t="s">
        <v>526</v>
      </c>
      <c r="M40" s="80" t="s">
        <v>527</v>
      </c>
    </row>
    <row r="41" spans="2:13" ht="27.75" customHeight="1">
      <c r="B41" s="1214" t="s">
        <v>24</v>
      </c>
      <c r="C41" s="1215"/>
      <c r="D41" s="81"/>
      <c r="E41" s="1216" t="s">
        <v>25</v>
      </c>
      <c r="F41" s="1216"/>
      <c r="G41" s="1216"/>
      <c r="H41" s="1217"/>
      <c r="I41" s="82">
        <v>11863</v>
      </c>
      <c r="J41" s="83">
        <v>11788</v>
      </c>
      <c r="K41" s="83">
        <v>11657</v>
      </c>
      <c r="L41" s="83">
        <v>11366</v>
      </c>
      <c r="M41" s="84">
        <v>11372</v>
      </c>
    </row>
    <row r="42" spans="2:13" ht="27.75" customHeight="1">
      <c r="B42" s="1204"/>
      <c r="C42" s="1205"/>
      <c r="D42" s="85"/>
      <c r="E42" s="1208" t="s">
        <v>26</v>
      </c>
      <c r="F42" s="1208"/>
      <c r="G42" s="1208"/>
      <c r="H42" s="1209"/>
      <c r="I42" s="86" t="s">
        <v>484</v>
      </c>
      <c r="J42" s="87">
        <v>116</v>
      </c>
      <c r="K42" s="87">
        <v>183</v>
      </c>
      <c r="L42" s="87">
        <v>258</v>
      </c>
      <c r="M42" s="88">
        <v>157</v>
      </c>
    </row>
    <row r="43" spans="2:13" ht="27.75" customHeight="1">
      <c r="B43" s="1204"/>
      <c r="C43" s="1205"/>
      <c r="D43" s="85"/>
      <c r="E43" s="1208" t="s">
        <v>27</v>
      </c>
      <c r="F43" s="1208"/>
      <c r="G43" s="1208"/>
      <c r="H43" s="1209"/>
      <c r="I43" s="86">
        <v>4877</v>
      </c>
      <c r="J43" s="87">
        <v>4484</v>
      </c>
      <c r="K43" s="87">
        <v>4210</v>
      </c>
      <c r="L43" s="87">
        <v>3840</v>
      </c>
      <c r="M43" s="88">
        <v>3739</v>
      </c>
    </row>
    <row r="44" spans="2:13" ht="27.75" customHeight="1">
      <c r="B44" s="1204"/>
      <c r="C44" s="1205"/>
      <c r="D44" s="85"/>
      <c r="E44" s="1208" t="s">
        <v>28</v>
      </c>
      <c r="F44" s="1208"/>
      <c r="G44" s="1208"/>
      <c r="H44" s="1209"/>
      <c r="I44" s="86">
        <v>436</v>
      </c>
      <c r="J44" s="87">
        <v>464</v>
      </c>
      <c r="K44" s="87">
        <v>827</v>
      </c>
      <c r="L44" s="87">
        <v>762</v>
      </c>
      <c r="M44" s="88">
        <v>921</v>
      </c>
    </row>
    <row r="45" spans="2:13" ht="27.75" customHeight="1">
      <c r="B45" s="1204"/>
      <c r="C45" s="1205"/>
      <c r="D45" s="85"/>
      <c r="E45" s="1208" t="s">
        <v>29</v>
      </c>
      <c r="F45" s="1208"/>
      <c r="G45" s="1208"/>
      <c r="H45" s="1209"/>
      <c r="I45" s="86">
        <v>841</v>
      </c>
      <c r="J45" s="87">
        <v>646</v>
      </c>
      <c r="K45" s="87">
        <v>448</v>
      </c>
      <c r="L45" s="87">
        <v>436</v>
      </c>
      <c r="M45" s="88">
        <v>420</v>
      </c>
    </row>
    <row r="46" spans="2:13" ht="27.75" customHeight="1">
      <c r="B46" s="1204"/>
      <c r="C46" s="1205"/>
      <c r="D46" s="89"/>
      <c r="E46" s="1208" t="s">
        <v>30</v>
      </c>
      <c r="F46" s="1208"/>
      <c r="G46" s="1208"/>
      <c r="H46" s="1209"/>
      <c r="I46" s="86" t="s">
        <v>484</v>
      </c>
      <c r="J46" s="87" t="s">
        <v>484</v>
      </c>
      <c r="K46" s="87" t="s">
        <v>484</v>
      </c>
      <c r="L46" s="87" t="s">
        <v>484</v>
      </c>
      <c r="M46" s="88" t="s">
        <v>484</v>
      </c>
    </row>
    <row r="47" spans="2:13" ht="27.75" customHeight="1">
      <c r="B47" s="1204"/>
      <c r="C47" s="1205"/>
      <c r="D47" s="90"/>
      <c r="E47" s="1218" t="s">
        <v>31</v>
      </c>
      <c r="F47" s="1219"/>
      <c r="G47" s="1219"/>
      <c r="H47" s="1220"/>
      <c r="I47" s="86" t="s">
        <v>484</v>
      </c>
      <c r="J47" s="87" t="s">
        <v>484</v>
      </c>
      <c r="K47" s="87" t="s">
        <v>484</v>
      </c>
      <c r="L47" s="87" t="s">
        <v>484</v>
      </c>
      <c r="M47" s="88" t="s">
        <v>484</v>
      </c>
    </row>
    <row r="48" spans="2:13" ht="27.75" customHeight="1">
      <c r="B48" s="1204"/>
      <c r="C48" s="1205"/>
      <c r="D48" s="85"/>
      <c r="E48" s="1208" t="s">
        <v>32</v>
      </c>
      <c r="F48" s="1208"/>
      <c r="G48" s="1208"/>
      <c r="H48" s="1209"/>
      <c r="I48" s="86" t="s">
        <v>484</v>
      </c>
      <c r="J48" s="87" t="s">
        <v>484</v>
      </c>
      <c r="K48" s="87" t="s">
        <v>484</v>
      </c>
      <c r="L48" s="87" t="s">
        <v>484</v>
      </c>
      <c r="M48" s="88" t="s">
        <v>484</v>
      </c>
    </row>
    <row r="49" spans="2:13" ht="27.75" customHeight="1">
      <c r="B49" s="1206"/>
      <c r="C49" s="1207"/>
      <c r="D49" s="85"/>
      <c r="E49" s="1208" t="s">
        <v>33</v>
      </c>
      <c r="F49" s="1208"/>
      <c r="G49" s="1208"/>
      <c r="H49" s="1209"/>
      <c r="I49" s="86" t="s">
        <v>484</v>
      </c>
      <c r="J49" s="87" t="s">
        <v>484</v>
      </c>
      <c r="K49" s="87" t="s">
        <v>484</v>
      </c>
      <c r="L49" s="87" t="s">
        <v>484</v>
      </c>
      <c r="M49" s="88" t="s">
        <v>484</v>
      </c>
    </row>
    <row r="50" spans="2:13" ht="27.75" customHeight="1">
      <c r="B50" s="1202" t="s">
        <v>34</v>
      </c>
      <c r="C50" s="1203"/>
      <c r="D50" s="91"/>
      <c r="E50" s="1208" t="s">
        <v>35</v>
      </c>
      <c r="F50" s="1208"/>
      <c r="G50" s="1208"/>
      <c r="H50" s="1209"/>
      <c r="I50" s="86">
        <v>2576</v>
      </c>
      <c r="J50" s="87">
        <v>2964</v>
      </c>
      <c r="K50" s="87">
        <v>3044</v>
      </c>
      <c r="L50" s="87">
        <v>3083</v>
      </c>
      <c r="M50" s="88">
        <v>3035</v>
      </c>
    </row>
    <row r="51" spans="2:13" ht="27.75" customHeight="1">
      <c r="B51" s="1204"/>
      <c r="C51" s="1205"/>
      <c r="D51" s="85"/>
      <c r="E51" s="1208" t="s">
        <v>36</v>
      </c>
      <c r="F51" s="1208"/>
      <c r="G51" s="1208"/>
      <c r="H51" s="1209"/>
      <c r="I51" s="86">
        <v>501</v>
      </c>
      <c r="J51" s="87">
        <v>532</v>
      </c>
      <c r="K51" s="87">
        <v>747</v>
      </c>
      <c r="L51" s="87">
        <v>823</v>
      </c>
      <c r="M51" s="88">
        <v>658</v>
      </c>
    </row>
    <row r="52" spans="2:13" ht="27.75" customHeight="1">
      <c r="B52" s="1206"/>
      <c r="C52" s="1207"/>
      <c r="D52" s="85"/>
      <c r="E52" s="1208" t="s">
        <v>37</v>
      </c>
      <c r="F52" s="1208"/>
      <c r="G52" s="1208"/>
      <c r="H52" s="1209"/>
      <c r="I52" s="86">
        <v>12985</v>
      </c>
      <c r="J52" s="87">
        <v>13255</v>
      </c>
      <c r="K52" s="87">
        <v>13253</v>
      </c>
      <c r="L52" s="87">
        <v>13390</v>
      </c>
      <c r="M52" s="88">
        <v>13450</v>
      </c>
    </row>
    <row r="53" spans="2:13" ht="27.75" customHeight="1" thickBot="1">
      <c r="B53" s="1210" t="s">
        <v>38</v>
      </c>
      <c r="C53" s="1211"/>
      <c r="D53" s="92"/>
      <c r="E53" s="1212" t="s">
        <v>39</v>
      </c>
      <c r="F53" s="1212"/>
      <c r="G53" s="1212"/>
      <c r="H53" s="1213"/>
      <c r="I53" s="93">
        <v>1955</v>
      </c>
      <c r="J53" s="94">
        <v>747</v>
      </c>
      <c r="K53" s="94">
        <v>280</v>
      </c>
      <c r="L53" s="94">
        <v>-634</v>
      </c>
      <c r="M53" s="95">
        <v>-534</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election activeCell="L21" sqref="L21"/>
    </sheetView>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554</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554</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555</v>
      </c>
      <c r="C41" s="248"/>
      <c r="D41" s="248"/>
      <c r="E41" s="248"/>
      <c r="F41" s="248"/>
      <c r="G41" s="248"/>
      <c r="H41" s="248"/>
      <c r="I41" s="248"/>
      <c r="J41" s="248"/>
      <c r="K41" s="248"/>
      <c r="L41" s="248"/>
      <c r="M41" s="248"/>
      <c r="N41" s="248"/>
      <c r="O41" s="248"/>
      <c r="P41" s="249"/>
    </row>
    <row r="42" spans="2:17">
      <c r="B42" s="250"/>
      <c r="C42" s="246"/>
      <c r="D42" s="246"/>
      <c r="E42" s="246"/>
      <c r="F42" s="246"/>
      <c r="G42" s="353" t="s">
        <v>556</v>
      </c>
      <c r="I42" s="354"/>
      <c r="J42" s="354"/>
      <c r="K42" s="354"/>
      <c r="L42" s="246"/>
      <c r="M42" s="246"/>
      <c r="N42" s="246"/>
      <c r="O42" s="246"/>
    </row>
    <row r="43" spans="2:17">
      <c r="B43" s="250"/>
      <c r="C43" s="246"/>
      <c r="D43" s="246"/>
      <c r="E43" s="246"/>
      <c r="F43" s="246"/>
      <c r="G43" s="1235" t="s">
        <v>557</v>
      </c>
      <c r="H43" s="1236"/>
      <c r="I43" s="1236"/>
      <c r="J43" s="1236"/>
      <c r="K43" s="1236"/>
      <c r="L43" s="1236"/>
      <c r="M43" s="1236"/>
      <c r="N43" s="1236"/>
      <c r="O43" s="1237"/>
    </row>
    <row r="44" spans="2:17">
      <c r="B44" s="250"/>
      <c r="C44" s="246"/>
      <c r="D44" s="246"/>
      <c r="E44" s="246"/>
      <c r="F44" s="246"/>
      <c r="G44" s="1238"/>
      <c r="H44" s="1239"/>
      <c r="I44" s="1239"/>
      <c r="J44" s="1239"/>
      <c r="K44" s="1239"/>
      <c r="L44" s="1239"/>
      <c r="M44" s="1239"/>
      <c r="N44" s="1239"/>
      <c r="O44" s="1240"/>
    </row>
    <row r="45" spans="2:17">
      <c r="B45" s="250"/>
      <c r="C45" s="246"/>
      <c r="D45" s="246"/>
      <c r="E45" s="246"/>
      <c r="F45" s="246"/>
      <c r="G45" s="1238"/>
      <c r="H45" s="1239"/>
      <c r="I45" s="1239"/>
      <c r="J45" s="1239"/>
      <c r="K45" s="1239"/>
      <c r="L45" s="1239"/>
      <c r="M45" s="1239"/>
      <c r="N45" s="1239"/>
      <c r="O45" s="1240"/>
    </row>
    <row r="46" spans="2:17">
      <c r="B46" s="250"/>
      <c r="C46" s="246"/>
      <c r="D46" s="246"/>
      <c r="E46" s="246"/>
      <c r="F46" s="246"/>
      <c r="G46" s="1238"/>
      <c r="H46" s="1239"/>
      <c r="I46" s="1239"/>
      <c r="J46" s="1239"/>
      <c r="K46" s="1239"/>
      <c r="L46" s="1239"/>
      <c r="M46" s="1239"/>
      <c r="N46" s="1239"/>
      <c r="O46" s="1240"/>
    </row>
    <row r="47" spans="2:17">
      <c r="B47" s="250"/>
      <c r="C47" s="246"/>
      <c r="D47" s="246"/>
      <c r="E47" s="246"/>
      <c r="F47" s="246"/>
      <c r="G47" s="1241"/>
      <c r="H47" s="1242"/>
      <c r="I47" s="1242"/>
      <c r="J47" s="1242"/>
      <c r="K47" s="1242"/>
      <c r="L47" s="1242"/>
      <c r="M47" s="1242"/>
      <c r="N47" s="1242"/>
      <c r="O47" s="1243"/>
    </row>
    <row r="48" spans="2:17">
      <c r="B48" s="250"/>
      <c r="C48" s="246"/>
      <c r="D48" s="246"/>
      <c r="E48" s="246"/>
      <c r="F48" s="246"/>
      <c r="G48" s="246"/>
      <c r="H48" s="355"/>
      <c r="I48" s="355"/>
      <c r="J48" s="355"/>
    </row>
    <row r="49" spans="1:17">
      <c r="B49" s="250"/>
      <c r="C49" s="246"/>
      <c r="D49" s="246"/>
      <c r="E49" s="246"/>
      <c r="F49" s="246"/>
      <c r="G49" s="245" t="s">
        <v>558</v>
      </c>
    </row>
    <row r="50" spans="1:17">
      <c r="B50" s="250"/>
      <c r="C50" s="246"/>
      <c r="D50" s="246"/>
      <c r="E50" s="246"/>
      <c r="F50" s="246"/>
      <c r="G50" s="1244"/>
      <c r="H50" s="1245"/>
      <c r="I50" s="1245"/>
      <c r="J50" s="1246"/>
      <c r="K50" s="356" t="s">
        <v>523</v>
      </c>
      <c r="L50" s="356" t="s">
        <v>524</v>
      </c>
      <c r="M50" s="356" t="s">
        <v>525</v>
      </c>
      <c r="N50" s="356" t="s">
        <v>526</v>
      </c>
      <c r="O50" s="356" t="s">
        <v>527</v>
      </c>
    </row>
    <row r="51" spans="1:17">
      <c r="B51" s="250"/>
      <c r="C51" s="246"/>
      <c r="D51" s="246"/>
      <c r="E51" s="246"/>
      <c r="F51" s="246"/>
      <c r="G51" s="1247" t="s">
        <v>559</v>
      </c>
      <c r="H51" s="1248"/>
      <c r="I51" s="1253" t="s">
        <v>560</v>
      </c>
      <c r="J51" s="1253"/>
      <c r="K51" s="1256"/>
      <c r="L51" s="1256"/>
      <c r="M51" s="1256"/>
      <c r="N51" s="1221"/>
      <c r="O51" s="1221"/>
    </row>
    <row r="52" spans="1:17">
      <c r="B52" s="250"/>
      <c r="C52" s="246"/>
      <c r="D52" s="246"/>
      <c r="E52" s="246"/>
      <c r="F52" s="246"/>
      <c r="G52" s="1249"/>
      <c r="H52" s="1250"/>
      <c r="I52" s="1254"/>
      <c r="J52" s="1254"/>
      <c r="K52" s="1221"/>
      <c r="L52" s="1221"/>
      <c r="M52" s="1221"/>
      <c r="N52" s="1221"/>
      <c r="O52" s="1221"/>
    </row>
    <row r="53" spans="1:17">
      <c r="A53" s="357"/>
      <c r="B53" s="250"/>
      <c r="C53" s="246"/>
      <c r="D53" s="246"/>
      <c r="E53" s="246"/>
      <c r="F53" s="246"/>
      <c r="G53" s="1249"/>
      <c r="H53" s="1250"/>
      <c r="I53" s="1233" t="s">
        <v>566</v>
      </c>
      <c r="J53" s="1233"/>
      <c r="K53" s="1255"/>
      <c r="L53" s="1255"/>
      <c r="M53" s="1255"/>
      <c r="N53" s="1225">
        <v>36.5</v>
      </c>
      <c r="O53" s="1225">
        <v>55.9</v>
      </c>
    </row>
    <row r="54" spans="1:17">
      <c r="A54" s="357"/>
      <c r="B54" s="250"/>
      <c r="C54" s="246"/>
      <c r="D54" s="246"/>
      <c r="E54" s="246"/>
      <c r="F54" s="246"/>
      <c r="G54" s="1251"/>
      <c r="H54" s="1252"/>
      <c r="I54" s="1233"/>
      <c r="J54" s="1233"/>
      <c r="K54" s="1226"/>
      <c r="L54" s="1226"/>
      <c r="M54" s="1226"/>
      <c r="N54" s="1226"/>
      <c r="O54" s="1226"/>
    </row>
    <row r="55" spans="1:17">
      <c r="A55" s="357"/>
      <c r="B55" s="250"/>
      <c r="C55" s="246"/>
      <c r="D55" s="246"/>
      <c r="E55" s="246"/>
      <c r="F55" s="246"/>
      <c r="G55" s="1227" t="s">
        <v>561</v>
      </c>
      <c r="H55" s="1228"/>
      <c r="I55" s="1233" t="s">
        <v>560</v>
      </c>
      <c r="J55" s="1233"/>
      <c r="K55" s="1256"/>
      <c r="L55" s="1256"/>
      <c r="M55" s="1256"/>
      <c r="N55" s="1221">
        <v>33.6</v>
      </c>
      <c r="O55" s="1221">
        <v>35.299999999999997</v>
      </c>
    </row>
    <row r="56" spans="1:17">
      <c r="A56" s="357"/>
      <c r="B56" s="250"/>
      <c r="C56" s="246"/>
      <c r="D56" s="246"/>
      <c r="E56" s="246"/>
      <c r="F56" s="246"/>
      <c r="G56" s="1229"/>
      <c r="H56" s="1230"/>
      <c r="I56" s="1233"/>
      <c r="J56" s="1233"/>
      <c r="K56" s="1221"/>
      <c r="L56" s="1221"/>
      <c r="M56" s="1221"/>
      <c r="N56" s="1221"/>
      <c r="O56" s="1221"/>
    </row>
    <row r="57" spans="1:17" s="357" customFormat="1">
      <c r="B57" s="358"/>
      <c r="C57" s="354"/>
      <c r="D57" s="354"/>
      <c r="E57" s="354"/>
      <c r="F57" s="354"/>
      <c r="G57" s="1229"/>
      <c r="H57" s="1230"/>
      <c r="I57" s="1223" t="s">
        <v>566</v>
      </c>
      <c r="J57" s="1223"/>
      <c r="K57" s="1255"/>
      <c r="L57" s="1255"/>
      <c r="M57" s="1255"/>
      <c r="N57" s="1225">
        <v>56.8</v>
      </c>
      <c r="O57" s="1225">
        <v>52.3</v>
      </c>
      <c r="P57" s="359"/>
      <c r="Q57" s="358"/>
    </row>
    <row r="58" spans="1:17" s="357" customFormat="1">
      <c r="A58" s="245"/>
      <c r="B58" s="358"/>
      <c r="C58" s="354"/>
      <c r="D58" s="354"/>
      <c r="E58" s="354"/>
      <c r="F58" s="354"/>
      <c r="G58" s="1231"/>
      <c r="H58" s="1232"/>
      <c r="I58" s="1223"/>
      <c r="J58" s="1223"/>
      <c r="K58" s="1226"/>
      <c r="L58" s="1226"/>
      <c r="M58" s="1226"/>
      <c r="N58" s="1226"/>
      <c r="O58" s="1226"/>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562</v>
      </c>
      <c r="C63" s="246"/>
      <c r="D63" s="246"/>
      <c r="E63" s="246"/>
      <c r="F63" s="246"/>
      <c r="G63" s="246"/>
      <c r="H63" s="246"/>
      <c r="I63" s="246"/>
      <c r="J63" s="246"/>
      <c r="K63" s="246"/>
      <c r="L63" s="246"/>
      <c r="M63" s="246"/>
      <c r="N63" s="246"/>
      <c r="O63" s="246"/>
    </row>
    <row r="64" spans="1:17">
      <c r="B64" s="250"/>
      <c r="C64" s="246"/>
      <c r="D64" s="246"/>
      <c r="E64" s="246"/>
      <c r="F64" s="246"/>
      <c r="G64" s="353" t="s">
        <v>556</v>
      </c>
      <c r="I64" s="354"/>
      <c r="J64" s="354"/>
      <c r="K64" s="354"/>
      <c r="L64" s="246"/>
      <c r="M64" s="246"/>
      <c r="N64" s="246"/>
      <c r="O64" s="246"/>
    </row>
    <row r="65" spans="2:30">
      <c r="B65" s="250"/>
      <c r="C65" s="246"/>
      <c r="D65" s="246"/>
      <c r="E65" s="246"/>
      <c r="F65" s="246"/>
      <c r="G65" s="1235" t="s">
        <v>563</v>
      </c>
      <c r="H65" s="1236"/>
      <c r="I65" s="1236"/>
      <c r="J65" s="1236"/>
      <c r="K65" s="1236"/>
      <c r="L65" s="1236"/>
      <c r="M65" s="1236"/>
      <c r="N65" s="1236"/>
      <c r="O65" s="1237"/>
    </row>
    <row r="66" spans="2:30">
      <c r="B66" s="250"/>
      <c r="C66" s="246"/>
      <c r="D66" s="246"/>
      <c r="E66" s="246"/>
      <c r="F66" s="246"/>
      <c r="G66" s="1238"/>
      <c r="H66" s="1239"/>
      <c r="I66" s="1239"/>
      <c r="J66" s="1239"/>
      <c r="K66" s="1239"/>
      <c r="L66" s="1239"/>
      <c r="M66" s="1239"/>
      <c r="N66" s="1239"/>
      <c r="O66" s="1240"/>
    </row>
    <row r="67" spans="2:30">
      <c r="B67" s="250"/>
      <c r="C67" s="246"/>
      <c r="D67" s="246"/>
      <c r="E67" s="246"/>
      <c r="F67" s="246"/>
      <c r="G67" s="1238"/>
      <c r="H67" s="1239"/>
      <c r="I67" s="1239"/>
      <c r="J67" s="1239"/>
      <c r="K67" s="1239"/>
      <c r="L67" s="1239"/>
      <c r="M67" s="1239"/>
      <c r="N67" s="1239"/>
      <c r="O67" s="1240"/>
    </row>
    <row r="68" spans="2:30">
      <c r="B68" s="250"/>
      <c r="C68" s="246"/>
      <c r="D68" s="246"/>
      <c r="E68" s="246"/>
      <c r="F68" s="246"/>
      <c r="G68" s="1238"/>
      <c r="H68" s="1239"/>
      <c r="I68" s="1239"/>
      <c r="J68" s="1239"/>
      <c r="K68" s="1239"/>
      <c r="L68" s="1239"/>
      <c r="M68" s="1239"/>
      <c r="N68" s="1239"/>
      <c r="O68" s="1240"/>
    </row>
    <row r="69" spans="2:30">
      <c r="B69" s="250"/>
      <c r="C69" s="246"/>
      <c r="D69" s="246"/>
      <c r="E69" s="246"/>
      <c r="F69" s="246"/>
      <c r="G69" s="1241"/>
      <c r="H69" s="1242"/>
      <c r="I69" s="1242"/>
      <c r="J69" s="1242"/>
      <c r="K69" s="1242"/>
      <c r="L69" s="1242"/>
      <c r="M69" s="1242"/>
      <c r="N69" s="1242"/>
      <c r="O69" s="1243"/>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564</v>
      </c>
      <c r="I71" s="370"/>
      <c r="J71" s="366"/>
      <c r="K71" s="366"/>
      <c r="L71" s="367"/>
      <c r="M71" s="366"/>
      <c r="N71" s="367"/>
      <c r="O71" s="368"/>
    </row>
    <row r="72" spans="2:30">
      <c r="B72" s="250"/>
      <c r="C72" s="246"/>
      <c r="D72" s="246"/>
      <c r="E72" s="246"/>
      <c r="F72" s="246"/>
      <c r="G72" s="1244"/>
      <c r="H72" s="1245"/>
      <c r="I72" s="1245"/>
      <c r="J72" s="1246"/>
      <c r="K72" s="356" t="s">
        <v>523</v>
      </c>
      <c r="L72" s="356" t="s">
        <v>524</v>
      </c>
      <c r="M72" s="356" t="s">
        <v>525</v>
      </c>
      <c r="N72" s="356" t="s">
        <v>526</v>
      </c>
      <c r="O72" s="356" t="s">
        <v>527</v>
      </c>
    </row>
    <row r="73" spans="2:30">
      <c r="B73" s="250"/>
      <c r="C73" s="246"/>
      <c r="D73" s="246"/>
      <c r="E73" s="246"/>
      <c r="F73" s="246"/>
      <c r="G73" s="1247" t="s">
        <v>559</v>
      </c>
      <c r="H73" s="1248"/>
      <c r="I73" s="1253" t="s">
        <v>560</v>
      </c>
      <c r="J73" s="1253"/>
      <c r="K73" s="1234">
        <v>25</v>
      </c>
      <c r="L73" s="1234">
        <v>9.1</v>
      </c>
      <c r="M73" s="1221">
        <v>3.4</v>
      </c>
      <c r="N73" s="1221"/>
      <c r="O73" s="1221"/>
      <c r="S73" s="245">
        <v>9.9</v>
      </c>
    </row>
    <row r="74" spans="2:30">
      <c r="B74" s="250"/>
      <c r="C74" s="246"/>
      <c r="D74" s="246"/>
      <c r="E74" s="246"/>
      <c r="F74" s="246"/>
      <c r="G74" s="1249"/>
      <c r="H74" s="1250"/>
      <c r="I74" s="1254"/>
      <c r="J74" s="1254"/>
      <c r="K74" s="1234"/>
      <c r="L74" s="1234"/>
      <c r="M74" s="1221"/>
      <c r="N74" s="1221"/>
      <c r="O74" s="1221"/>
    </row>
    <row r="75" spans="2:30">
      <c r="B75" s="250"/>
      <c r="C75" s="246"/>
      <c r="D75" s="246"/>
      <c r="E75" s="246"/>
      <c r="F75" s="246"/>
      <c r="G75" s="1249"/>
      <c r="H75" s="1250"/>
      <c r="I75" s="1233" t="s">
        <v>565</v>
      </c>
      <c r="J75" s="1233"/>
      <c r="K75" s="1225">
        <v>10.9</v>
      </c>
      <c r="L75" s="1225">
        <v>8.3000000000000007</v>
      </c>
      <c r="M75" s="1225">
        <v>7.1</v>
      </c>
      <c r="N75" s="1225">
        <v>6.4</v>
      </c>
      <c r="O75" s="1225">
        <v>7.5</v>
      </c>
      <c r="U75" s="245">
        <v>81.2</v>
      </c>
      <c r="W75" s="245">
        <v>87.2</v>
      </c>
      <c r="Y75" s="245">
        <v>99.8</v>
      </c>
      <c r="AA75" s="245">
        <v>109.5</v>
      </c>
      <c r="AC75" s="245">
        <v>115.2</v>
      </c>
    </row>
    <row r="76" spans="2:30">
      <c r="B76" s="250"/>
      <c r="C76" s="246"/>
      <c r="D76" s="246"/>
      <c r="E76" s="246"/>
      <c r="F76" s="246"/>
      <c r="G76" s="1251"/>
      <c r="H76" s="1252"/>
      <c r="I76" s="1233"/>
      <c r="J76" s="1233"/>
      <c r="K76" s="1226"/>
      <c r="L76" s="1226"/>
      <c r="M76" s="1226"/>
      <c r="N76" s="1226"/>
      <c r="O76" s="1226"/>
    </row>
    <row r="77" spans="2:30">
      <c r="B77" s="250"/>
      <c r="C77" s="246"/>
      <c r="D77" s="246"/>
      <c r="E77" s="246"/>
      <c r="F77" s="246"/>
      <c r="G77" s="1227" t="s">
        <v>561</v>
      </c>
      <c r="H77" s="1228"/>
      <c r="I77" s="1233" t="s">
        <v>560</v>
      </c>
      <c r="J77" s="1233"/>
      <c r="K77" s="1234">
        <v>58.2</v>
      </c>
      <c r="L77" s="1234">
        <v>50.3</v>
      </c>
      <c r="M77" s="1221">
        <v>45.9</v>
      </c>
      <c r="N77" s="1221">
        <v>33.6</v>
      </c>
      <c r="O77" s="1221">
        <v>35.299999999999997</v>
      </c>
      <c r="R77" s="245">
        <v>12.3</v>
      </c>
      <c r="T77" s="245">
        <v>11.1</v>
      </c>
    </row>
    <row r="78" spans="2:30">
      <c r="B78" s="250"/>
      <c r="C78" s="246"/>
      <c r="D78" s="246"/>
      <c r="E78" s="246"/>
      <c r="F78" s="246"/>
      <c r="G78" s="1229"/>
      <c r="H78" s="1230"/>
      <c r="I78" s="1233"/>
      <c r="J78" s="1233"/>
      <c r="K78" s="1234"/>
      <c r="L78" s="1234"/>
      <c r="M78" s="1221"/>
      <c r="N78" s="1221"/>
      <c r="O78" s="1221"/>
    </row>
    <row r="79" spans="2:30">
      <c r="B79" s="250"/>
      <c r="C79" s="246"/>
      <c r="D79" s="246"/>
      <c r="E79" s="246"/>
      <c r="F79" s="246"/>
      <c r="G79" s="1229"/>
      <c r="H79" s="1230"/>
      <c r="I79" s="1222" t="s">
        <v>565</v>
      </c>
      <c r="J79" s="1223"/>
      <c r="K79" s="1224">
        <v>10.3</v>
      </c>
      <c r="L79" s="1224">
        <v>9.6</v>
      </c>
      <c r="M79" s="1224">
        <v>8.8000000000000007</v>
      </c>
      <c r="N79" s="1224">
        <v>7</v>
      </c>
      <c r="O79" s="1224">
        <v>6.9</v>
      </c>
      <c r="V79" s="245">
        <v>53.5</v>
      </c>
      <c r="X79" s="245">
        <v>48.2</v>
      </c>
      <c r="Z79" s="245">
        <v>34.200000000000003</v>
      </c>
      <c r="AB79" s="245">
        <v>30.3</v>
      </c>
      <c r="AD79" s="245">
        <v>28.9</v>
      </c>
    </row>
    <row r="80" spans="2:30">
      <c r="B80" s="250"/>
      <c r="C80" s="246"/>
      <c r="D80" s="246"/>
      <c r="E80" s="246"/>
      <c r="F80" s="246"/>
      <c r="G80" s="1231"/>
      <c r="H80" s="1232"/>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70" workbookViewId="0">
      <selection activeCell="G70" sqref="G70"/>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55" workbookViewId="0">
      <selection activeCell="G70" sqref="G70"/>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522</v>
      </c>
      <c r="G2" s="113"/>
      <c r="H2" s="114"/>
    </row>
    <row r="3" spans="1:8">
      <c r="A3" s="110" t="s">
        <v>515</v>
      </c>
      <c r="B3" s="115"/>
      <c r="C3" s="116"/>
      <c r="D3" s="117">
        <v>28574</v>
      </c>
      <c r="E3" s="118"/>
      <c r="F3" s="119">
        <v>50880</v>
      </c>
      <c r="G3" s="120"/>
      <c r="H3" s="121"/>
    </row>
    <row r="4" spans="1:8">
      <c r="A4" s="122"/>
      <c r="B4" s="123"/>
      <c r="C4" s="124"/>
      <c r="D4" s="125">
        <v>19929</v>
      </c>
      <c r="E4" s="126"/>
      <c r="F4" s="127">
        <v>26879</v>
      </c>
      <c r="G4" s="128"/>
      <c r="H4" s="129"/>
    </row>
    <row r="5" spans="1:8">
      <c r="A5" s="110" t="s">
        <v>517</v>
      </c>
      <c r="B5" s="115"/>
      <c r="C5" s="116"/>
      <c r="D5" s="117">
        <v>20109</v>
      </c>
      <c r="E5" s="118"/>
      <c r="F5" s="119">
        <v>63956</v>
      </c>
      <c r="G5" s="120"/>
      <c r="H5" s="121"/>
    </row>
    <row r="6" spans="1:8">
      <c r="A6" s="122"/>
      <c r="B6" s="123"/>
      <c r="C6" s="124"/>
      <c r="D6" s="125">
        <v>15669</v>
      </c>
      <c r="E6" s="126"/>
      <c r="F6" s="127">
        <v>29239</v>
      </c>
      <c r="G6" s="128"/>
      <c r="H6" s="129"/>
    </row>
    <row r="7" spans="1:8">
      <c r="A7" s="110" t="s">
        <v>518</v>
      </c>
      <c r="B7" s="115"/>
      <c r="C7" s="116"/>
      <c r="D7" s="117">
        <v>22399</v>
      </c>
      <c r="E7" s="118"/>
      <c r="F7" s="119">
        <v>66255</v>
      </c>
      <c r="G7" s="120"/>
      <c r="H7" s="121"/>
    </row>
    <row r="8" spans="1:8">
      <c r="A8" s="122"/>
      <c r="B8" s="123"/>
      <c r="C8" s="124"/>
      <c r="D8" s="125">
        <v>13474</v>
      </c>
      <c r="E8" s="126"/>
      <c r="F8" s="127">
        <v>31822</v>
      </c>
      <c r="G8" s="128"/>
      <c r="H8" s="129"/>
    </row>
    <row r="9" spans="1:8">
      <c r="A9" s="110" t="s">
        <v>519</v>
      </c>
      <c r="B9" s="115"/>
      <c r="C9" s="116"/>
      <c r="D9" s="117">
        <v>23560</v>
      </c>
      <c r="E9" s="118"/>
      <c r="F9" s="119">
        <v>47278</v>
      </c>
      <c r="G9" s="120"/>
      <c r="H9" s="121"/>
    </row>
    <row r="10" spans="1:8">
      <c r="A10" s="122"/>
      <c r="B10" s="123"/>
      <c r="C10" s="124"/>
      <c r="D10" s="125">
        <v>15591</v>
      </c>
      <c r="E10" s="126"/>
      <c r="F10" s="127">
        <v>24096</v>
      </c>
      <c r="G10" s="128"/>
      <c r="H10" s="129"/>
    </row>
    <row r="11" spans="1:8">
      <c r="A11" s="110" t="s">
        <v>520</v>
      </c>
      <c r="B11" s="115"/>
      <c r="C11" s="116"/>
      <c r="D11" s="117">
        <v>33603</v>
      </c>
      <c r="E11" s="118"/>
      <c r="F11" s="119">
        <v>44504</v>
      </c>
      <c r="G11" s="120"/>
      <c r="H11" s="121"/>
    </row>
    <row r="12" spans="1:8">
      <c r="A12" s="122"/>
      <c r="B12" s="123"/>
      <c r="C12" s="130"/>
      <c r="D12" s="125">
        <v>25612</v>
      </c>
      <c r="E12" s="126"/>
      <c r="F12" s="127">
        <v>25876</v>
      </c>
      <c r="G12" s="128"/>
      <c r="H12" s="129"/>
    </row>
    <row r="13" spans="1:8">
      <c r="A13" s="110"/>
      <c r="B13" s="115"/>
      <c r="C13" s="131"/>
      <c r="D13" s="132">
        <v>25649</v>
      </c>
      <c r="E13" s="133"/>
      <c r="F13" s="134">
        <v>54575</v>
      </c>
      <c r="G13" s="135"/>
      <c r="H13" s="121"/>
    </row>
    <row r="14" spans="1:8">
      <c r="A14" s="122"/>
      <c r="B14" s="123"/>
      <c r="C14" s="124"/>
      <c r="D14" s="125">
        <v>18055</v>
      </c>
      <c r="E14" s="126"/>
      <c r="F14" s="127">
        <v>27582</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6.51</v>
      </c>
      <c r="C19" s="136">
        <f>ROUND(VALUE(SUBSTITUTE(実質収支比率等に係る経年分析!G$48,"▲","-")),2)</f>
        <v>5.88</v>
      </c>
      <c r="D19" s="136">
        <f>ROUND(VALUE(SUBSTITUTE(実質収支比率等に係る経年分析!H$48,"▲","-")),2)</f>
        <v>4.55</v>
      </c>
      <c r="E19" s="136">
        <f>ROUND(VALUE(SUBSTITUTE(実質収支比率等に係る経年分析!I$48,"▲","-")),2)</f>
        <v>5.92</v>
      </c>
      <c r="F19" s="136">
        <f>ROUND(VALUE(SUBSTITUTE(実質収支比率等に係る経年分析!J$48,"▲","-")),2)</f>
        <v>5.79</v>
      </c>
    </row>
    <row r="20" spans="1:11">
      <c r="A20" s="136" t="s">
        <v>44</v>
      </c>
      <c r="B20" s="136">
        <f>ROUND(VALUE(SUBSTITUTE(実質収支比率等に係る経年分析!F$47,"▲","-")),2)</f>
        <v>11.32</v>
      </c>
      <c r="C20" s="136">
        <f>ROUND(VALUE(SUBSTITUTE(実質収支比率等に係る経年分析!G$47,"▲","-")),2)</f>
        <v>11.45</v>
      </c>
      <c r="D20" s="136">
        <f>ROUND(VALUE(SUBSTITUTE(実質収支比率等に係る経年分析!H$47,"▲","-")),2)</f>
        <v>11.54</v>
      </c>
      <c r="E20" s="136">
        <f>ROUND(VALUE(SUBSTITUTE(実質収支比率等に係る経年分析!I$47,"▲","-")),2)</f>
        <v>11.09</v>
      </c>
      <c r="F20" s="136">
        <f>ROUND(VALUE(SUBSTITUTE(実質収支比率等に係る経年分析!J$47,"▲","-")),2)</f>
        <v>10.94</v>
      </c>
    </row>
    <row r="21" spans="1:11">
      <c r="A21" s="136" t="s">
        <v>45</v>
      </c>
      <c r="B21" s="136">
        <f>IF(ISNUMBER(VALUE(SUBSTITUTE(実質収支比率等に係る経年分析!F$49,"▲","-"))),ROUND(VALUE(SUBSTITUTE(実質収支比率等に係る経年分析!F$49,"▲","-")),2),NA())</f>
        <v>1.39</v>
      </c>
      <c r="C21" s="136">
        <f>IF(ISNUMBER(VALUE(SUBSTITUTE(実質収支比率等に係る経年分析!G$49,"▲","-"))),ROUND(VALUE(SUBSTITUTE(実質収支比率等に係る経年分析!G$49,"▲","-")),2),NA())</f>
        <v>0.19</v>
      </c>
      <c r="D21" s="136">
        <f>IF(ISNUMBER(VALUE(SUBSTITUTE(実質収支比率等に係る経年分析!H$49,"▲","-"))),ROUND(VALUE(SUBSTITUTE(実質収支比率等に係る経年分析!H$49,"▲","-")),2),NA())</f>
        <v>-1.1200000000000001</v>
      </c>
      <c r="E21" s="136">
        <f>IF(ISNUMBER(VALUE(SUBSTITUTE(実質収支比率等に係る経年分析!I$49,"▲","-"))),ROUND(VALUE(SUBSTITUTE(実質収支比率等に係る経年分析!I$49,"▲","-")),2),NA())</f>
        <v>1.2</v>
      </c>
      <c r="F21" s="136">
        <f>IF(ISNUMBER(VALUE(SUBSTITUTE(実質収支比率等に係る経年分析!J$49,"▲","-"))),ROUND(VALUE(SUBSTITUTE(実質収支比率等に係る経年分析!J$49,"▲","-")),2),NA())</f>
        <v>-0.02</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0.21</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0.24</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0.05</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0.09</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農業集落排水事業特別会計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0.11</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0.02</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0.03</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0.02</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0.04</v>
      </c>
    </row>
    <row r="30" spans="1:11">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0.05</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0.08</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0.04</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0.03</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0.06</v>
      </c>
    </row>
    <row r="31" spans="1:11">
      <c r="A31" s="137" t="str">
        <f>IF(連結実質赤字比率に係る赤字・黒字の構成分析!C$39="",NA(),連結実質赤字比率に係る赤字・黒字の構成分析!C$39)</f>
        <v>野牛・高岩土地区画整理事業特別会計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0.63</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0.93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0.63</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0.31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0.13</v>
      </c>
    </row>
    <row r="32" spans="1:11">
      <c r="A32" s="137" t="str">
        <f>IF(連結実質赤字比率に係る赤字・黒字の構成分析!C$38="",NA(),連結実質赤字比率に係る赤字・黒字の構成分析!C$38)</f>
        <v>公共下水道事業特別会計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0.65</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0.24</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0.31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0.32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0.19</v>
      </c>
    </row>
    <row r="33" spans="1:16">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0.71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0.76</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0.64</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1.1499999999999999</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2.5</v>
      </c>
    </row>
    <row r="34" spans="1:16">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3.37</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2.27</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3.81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2.4500000000000002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2.77</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6.48</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5.88</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4.6900000000000004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5.68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5.55</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16.010000000000002</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15.75</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13.73</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13.34</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11.42</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1172</v>
      </c>
      <c r="E42" s="138"/>
      <c r="F42" s="138"/>
      <c r="G42" s="138">
        <f>'実質公債費比率（分子）の構造'!L$52</f>
        <v>1214</v>
      </c>
      <c r="H42" s="138"/>
      <c r="I42" s="138"/>
      <c r="J42" s="138">
        <f>'実質公債費比率（分子）の構造'!M$52</f>
        <v>1254</v>
      </c>
      <c r="K42" s="138"/>
      <c r="L42" s="138"/>
      <c r="M42" s="138">
        <f>'実質公債費比率（分子）の構造'!N$52</f>
        <v>1119</v>
      </c>
      <c r="N42" s="138"/>
      <c r="O42" s="138"/>
      <c r="P42" s="138">
        <f>'実質公債費比率（分子）の構造'!O$52</f>
        <v>1121</v>
      </c>
    </row>
    <row r="43" spans="1:16">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54</v>
      </c>
      <c r="B44" s="138">
        <f>'実質公債費比率（分子）の構造'!K$50</f>
        <v>0</v>
      </c>
      <c r="C44" s="138"/>
      <c r="D44" s="138"/>
      <c r="E44" s="138">
        <f>'実質公債費比率（分子）の構造'!L$50</f>
        <v>0</v>
      </c>
      <c r="F44" s="138"/>
      <c r="G44" s="138"/>
      <c r="H44" s="138">
        <f>'実質公債費比率（分子）の構造'!M$50</f>
        <v>17</v>
      </c>
      <c r="I44" s="138"/>
      <c r="J44" s="138"/>
      <c r="K44" s="138">
        <f>'実質公債費比率（分子）の構造'!N$50</f>
        <v>0</v>
      </c>
      <c r="L44" s="138"/>
      <c r="M44" s="138"/>
      <c r="N44" s="138">
        <f>'実質公債費比率（分子）の構造'!O$50</f>
        <v>157</v>
      </c>
      <c r="O44" s="138"/>
      <c r="P44" s="138"/>
    </row>
    <row r="45" spans="1:16">
      <c r="A45" s="138" t="s">
        <v>55</v>
      </c>
      <c r="B45" s="138">
        <f>'実質公債費比率（分子）の構造'!K$49</f>
        <v>72</v>
      </c>
      <c r="C45" s="138"/>
      <c r="D45" s="138"/>
      <c r="E45" s="138">
        <f>'実質公債費比率（分子）の構造'!L$49</f>
        <v>88</v>
      </c>
      <c r="F45" s="138"/>
      <c r="G45" s="138"/>
      <c r="H45" s="138">
        <f>'実質公債費比率（分子）の構造'!M$49</f>
        <v>85</v>
      </c>
      <c r="I45" s="138"/>
      <c r="J45" s="138"/>
      <c r="K45" s="138">
        <f>'実質公債費比率（分子）の構造'!N$49</f>
        <v>86</v>
      </c>
      <c r="L45" s="138"/>
      <c r="M45" s="138"/>
      <c r="N45" s="138">
        <f>'実質公債費比率（分子）の構造'!O$49</f>
        <v>107</v>
      </c>
      <c r="O45" s="138"/>
      <c r="P45" s="138"/>
    </row>
    <row r="46" spans="1:16">
      <c r="A46" s="138" t="s">
        <v>56</v>
      </c>
      <c r="B46" s="138">
        <f>'実質公債費比率（分子）の構造'!K$48</f>
        <v>499</v>
      </c>
      <c r="C46" s="138"/>
      <c r="D46" s="138"/>
      <c r="E46" s="138">
        <f>'実質公債費比率（分子）の構造'!L$48</f>
        <v>325</v>
      </c>
      <c r="F46" s="138"/>
      <c r="G46" s="138"/>
      <c r="H46" s="138">
        <f>'実質公債費比率（分子）の構造'!M$48</f>
        <v>350</v>
      </c>
      <c r="I46" s="138"/>
      <c r="J46" s="138"/>
      <c r="K46" s="138">
        <f>'実質公債費比率（分子）の構造'!N$48</f>
        <v>354</v>
      </c>
      <c r="L46" s="138"/>
      <c r="M46" s="138"/>
      <c r="N46" s="138">
        <f>'実質公債費比率（分子）の構造'!O$48</f>
        <v>331</v>
      </c>
      <c r="O46" s="138"/>
      <c r="P46" s="138"/>
    </row>
    <row r="47" spans="1:16">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1302</v>
      </c>
      <c r="C49" s="138"/>
      <c r="D49" s="138"/>
      <c r="E49" s="138">
        <f>'実質公債費比率（分子）の構造'!L$45</f>
        <v>1302</v>
      </c>
      <c r="F49" s="138"/>
      <c r="G49" s="138"/>
      <c r="H49" s="138">
        <f>'実質公債費比率（分子）の構造'!M$45</f>
        <v>1323</v>
      </c>
      <c r="I49" s="138"/>
      <c r="J49" s="138"/>
      <c r="K49" s="138">
        <f>'実質公債費比率（分子）の構造'!N$45</f>
        <v>1251</v>
      </c>
      <c r="L49" s="138"/>
      <c r="M49" s="138"/>
      <c r="N49" s="138">
        <f>'実質公債費比率（分子）の構造'!O$45</f>
        <v>1343</v>
      </c>
      <c r="O49" s="138"/>
      <c r="P49" s="138"/>
    </row>
    <row r="50" spans="1:16">
      <c r="A50" s="138" t="s">
        <v>60</v>
      </c>
      <c r="B50" s="138" t="e">
        <f>NA()</f>
        <v>#N/A</v>
      </c>
      <c r="C50" s="138">
        <f>IF(ISNUMBER('実質公債費比率（分子）の構造'!K$53),'実質公債費比率（分子）の構造'!K$53,NA())</f>
        <v>701</v>
      </c>
      <c r="D50" s="138" t="e">
        <f>NA()</f>
        <v>#N/A</v>
      </c>
      <c r="E50" s="138" t="e">
        <f>NA()</f>
        <v>#N/A</v>
      </c>
      <c r="F50" s="138">
        <f>IF(ISNUMBER('実質公債費比率（分子）の構造'!L$53),'実質公債費比率（分子）の構造'!L$53,NA())</f>
        <v>501</v>
      </c>
      <c r="G50" s="138" t="e">
        <f>NA()</f>
        <v>#N/A</v>
      </c>
      <c r="H50" s="138" t="e">
        <f>NA()</f>
        <v>#N/A</v>
      </c>
      <c r="I50" s="138">
        <f>IF(ISNUMBER('実質公債費比率（分子）の構造'!M$53),'実質公債費比率（分子）の構造'!M$53,NA())</f>
        <v>521</v>
      </c>
      <c r="J50" s="138" t="e">
        <f>NA()</f>
        <v>#N/A</v>
      </c>
      <c r="K50" s="138" t="e">
        <f>NA()</f>
        <v>#N/A</v>
      </c>
      <c r="L50" s="138">
        <f>IF(ISNUMBER('実質公債費比率（分子）の構造'!N$53),'実質公債費比率（分子）の構造'!N$53,NA())</f>
        <v>572</v>
      </c>
      <c r="M50" s="138" t="e">
        <f>NA()</f>
        <v>#N/A</v>
      </c>
      <c r="N50" s="138" t="e">
        <f>NA()</f>
        <v>#N/A</v>
      </c>
      <c r="O50" s="138">
        <f>IF(ISNUMBER('実質公債費比率（分子）の構造'!O$53),'実質公債費比率（分子）の構造'!O$53,NA())</f>
        <v>817</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12985</v>
      </c>
      <c r="E56" s="137"/>
      <c r="F56" s="137"/>
      <c r="G56" s="137">
        <f>'将来負担比率（分子）の構造'!J$52</f>
        <v>13255</v>
      </c>
      <c r="H56" s="137"/>
      <c r="I56" s="137"/>
      <c r="J56" s="137">
        <f>'将来負担比率（分子）の構造'!K$52</f>
        <v>13253</v>
      </c>
      <c r="K56" s="137"/>
      <c r="L56" s="137"/>
      <c r="M56" s="137">
        <f>'将来負担比率（分子）の構造'!L$52</f>
        <v>13390</v>
      </c>
      <c r="N56" s="137"/>
      <c r="O56" s="137"/>
      <c r="P56" s="137">
        <f>'将来負担比率（分子）の構造'!M$52</f>
        <v>13450</v>
      </c>
    </row>
    <row r="57" spans="1:16">
      <c r="A57" s="137" t="s">
        <v>36</v>
      </c>
      <c r="B57" s="137"/>
      <c r="C57" s="137"/>
      <c r="D57" s="137">
        <f>'将来負担比率（分子）の構造'!I$51</f>
        <v>501</v>
      </c>
      <c r="E57" s="137"/>
      <c r="F57" s="137"/>
      <c r="G57" s="137">
        <f>'将来負担比率（分子）の構造'!J$51</f>
        <v>532</v>
      </c>
      <c r="H57" s="137"/>
      <c r="I57" s="137"/>
      <c r="J57" s="137">
        <f>'将来負担比率（分子）の構造'!K$51</f>
        <v>747</v>
      </c>
      <c r="K57" s="137"/>
      <c r="L57" s="137"/>
      <c r="M57" s="137">
        <f>'将来負担比率（分子）の構造'!L$51</f>
        <v>823</v>
      </c>
      <c r="N57" s="137"/>
      <c r="O57" s="137"/>
      <c r="P57" s="137">
        <f>'将来負担比率（分子）の構造'!M$51</f>
        <v>658</v>
      </c>
    </row>
    <row r="58" spans="1:16">
      <c r="A58" s="137" t="s">
        <v>35</v>
      </c>
      <c r="B58" s="137"/>
      <c r="C58" s="137"/>
      <c r="D58" s="137">
        <f>'将来負担比率（分子）の構造'!I$50</f>
        <v>2576</v>
      </c>
      <c r="E58" s="137"/>
      <c r="F58" s="137"/>
      <c r="G58" s="137">
        <f>'将来負担比率（分子）の構造'!J$50</f>
        <v>2964</v>
      </c>
      <c r="H58" s="137"/>
      <c r="I58" s="137"/>
      <c r="J58" s="137">
        <f>'将来負担比率（分子）の構造'!K$50</f>
        <v>3044</v>
      </c>
      <c r="K58" s="137"/>
      <c r="L58" s="137"/>
      <c r="M58" s="137">
        <f>'将来負担比率（分子）の構造'!L$50</f>
        <v>3083</v>
      </c>
      <c r="N58" s="137"/>
      <c r="O58" s="137"/>
      <c r="P58" s="137">
        <f>'将来負担比率（分子）の構造'!M$50</f>
        <v>3035</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841</v>
      </c>
      <c r="C62" s="137"/>
      <c r="D62" s="137"/>
      <c r="E62" s="137">
        <f>'将来負担比率（分子）の構造'!J$45</f>
        <v>646</v>
      </c>
      <c r="F62" s="137"/>
      <c r="G62" s="137"/>
      <c r="H62" s="137">
        <f>'将来負担比率（分子）の構造'!K$45</f>
        <v>448</v>
      </c>
      <c r="I62" s="137"/>
      <c r="J62" s="137"/>
      <c r="K62" s="137">
        <f>'将来負担比率（分子）の構造'!L$45</f>
        <v>436</v>
      </c>
      <c r="L62" s="137"/>
      <c r="M62" s="137"/>
      <c r="N62" s="137">
        <f>'将来負担比率（分子）の構造'!M$45</f>
        <v>420</v>
      </c>
      <c r="O62" s="137"/>
      <c r="P62" s="137"/>
    </row>
    <row r="63" spans="1:16">
      <c r="A63" s="137" t="s">
        <v>28</v>
      </c>
      <c r="B63" s="137">
        <f>'将来負担比率（分子）の構造'!I$44</f>
        <v>436</v>
      </c>
      <c r="C63" s="137"/>
      <c r="D63" s="137"/>
      <c r="E63" s="137">
        <f>'将来負担比率（分子）の構造'!J$44</f>
        <v>464</v>
      </c>
      <c r="F63" s="137"/>
      <c r="G63" s="137"/>
      <c r="H63" s="137">
        <f>'将来負担比率（分子）の構造'!K$44</f>
        <v>827</v>
      </c>
      <c r="I63" s="137"/>
      <c r="J63" s="137"/>
      <c r="K63" s="137">
        <f>'将来負担比率（分子）の構造'!L$44</f>
        <v>762</v>
      </c>
      <c r="L63" s="137"/>
      <c r="M63" s="137"/>
      <c r="N63" s="137">
        <f>'将来負担比率（分子）の構造'!M$44</f>
        <v>921</v>
      </c>
      <c r="O63" s="137"/>
      <c r="P63" s="137"/>
    </row>
    <row r="64" spans="1:16">
      <c r="A64" s="137" t="s">
        <v>27</v>
      </c>
      <c r="B64" s="137">
        <f>'将来負担比率（分子）の構造'!I$43</f>
        <v>4877</v>
      </c>
      <c r="C64" s="137"/>
      <c r="D64" s="137"/>
      <c r="E64" s="137">
        <f>'将来負担比率（分子）の構造'!J$43</f>
        <v>4484</v>
      </c>
      <c r="F64" s="137"/>
      <c r="G64" s="137"/>
      <c r="H64" s="137">
        <f>'将来負担比率（分子）の構造'!K$43</f>
        <v>4210</v>
      </c>
      <c r="I64" s="137"/>
      <c r="J64" s="137"/>
      <c r="K64" s="137">
        <f>'将来負担比率（分子）の構造'!L$43</f>
        <v>3840</v>
      </c>
      <c r="L64" s="137"/>
      <c r="M64" s="137"/>
      <c r="N64" s="137">
        <f>'将来負担比率（分子）の構造'!M$43</f>
        <v>3739</v>
      </c>
      <c r="O64" s="137"/>
      <c r="P64" s="137"/>
    </row>
    <row r="65" spans="1:16">
      <c r="A65" s="137" t="s">
        <v>26</v>
      </c>
      <c r="B65" s="137" t="str">
        <f>'将来負担比率（分子）の構造'!I$42</f>
        <v>-</v>
      </c>
      <c r="C65" s="137"/>
      <c r="D65" s="137"/>
      <c r="E65" s="137">
        <f>'将来負担比率（分子）の構造'!J$42</f>
        <v>116</v>
      </c>
      <c r="F65" s="137"/>
      <c r="G65" s="137"/>
      <c r="H65" s="137">
        <f>'将来負担比率（分子）の構造'!K$42</f>
        <v>183</v>
      </c>
      <c r="I65" s="137"/>
      <c r="J65" s="137"/>
      <c r="K65" s="137">
        <f>'将来負担比率（分子）の構造'!L$42</f>
        <v>258</v>
      </c>
      <c r="L65" s="137"/>
      <c r="M65" s="137"/>
      <c r="N65" s="137">
        <f>'将来負担比率（分子）の構造'!M$42</f>
        <v>157</v>
      </c>
      <c r="O65" s="137"/>
      <c r="P65" s="137"/>
    </row>
    <row r="66" spans="1:16">
      <c r="A66" s="137" t="s">
        <v>25</v>
      </c>
      <c r="B66" s="137">
        <f>'将来負担比率（分子）の構造'!I$41</f>
        <v>11863</v>
      </c>
      <c r="C66" s="137"/>
      <c r="D66" s="137"/>
      <c r="E66" s="137">
        <f>'将来負担比率（分子）の構造'!J$41</f>
        <v>11788</v>
      </c>
      <c r="F66" s="137"/>
      <c r="G66" s="137"/>
      <c r="H66" s="137">
        <f>'将来負担比率（分子）の構造'!K$41</f>
        <v>11657</v>
      </c>
      <c r="I66" s="137"/>
      <c r="J66" s="137"/>
      <c r="K66" s="137">
        <f>'将来負担比率（分子）の構造'!L$41</f>
        <v>11366</v>
      </c>
      <c r="L66" s="137"/>
      <c r="M66" s="137"/>
      <c r="N66" s="137">
        <f>'将来負担比率（分子）の構造'!M$41</f>
        <v>11372</v>
      </c>
      <c r="O66" s="137"/>
      <c r="P66" s="137"/>
    </row>
    <row r="67" spans="1:16">
      <c r="A67" s="137" t="s">
        <v>64</v>
      </c>
      <c r="B67" s="137" t="e">
        <f>NA()</f>
        <v>#N/A</v>
      </c>
      <c r="C67" s="137">
        <f>IF(ISNUMBER('将来負担比率（分子）の構造'!I$53), IF('将来負担比率（分子）の構造'!I$53 &lt; 0, 0, '将来負担比率（分子）の構造'!I$53), NA())</f>
        <v>1955</v>
      </c>
      <c r="D67" s="137" t="e">
        <f>NA()</f>
        <v>#N/A</v>
      </c>
      <c r="E67" s="137" t="e">
        <f>NA()</f>
        <v>#N/A</v>
      </c>
      <c r="F67" s="137">
        <f>IF(ISNUMBER('将来負担比率（分子）の構造'!J$53), IF('将来負担比率（分子）の構造'!J$53 &lt; 0, 0, '将来負担比率（分子）の構造'!J$53), NA())</f>
        <v>747</v>
      </c>
      <c r="G67" s="137" t="e">
        <f>NA()</f>
        <v>#N/A</v>
      </c>
      <c r="H67" s="137" t="e">
        <f>NA()</f>
        <v>#N/A</v>
      </c>
      <c r="I67" s="137">
        <f>IF(ISNUMBER('将来負担比率（分子）の構造'!K$53), IF('将来負担比率（分子）の構造'!K$53 &lt; 0, 0, '将来負担比率（分子）の構造'!K$53), NA())</f>
        <v>280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2018-02-23T05:53:07Z</cp:lastPrinted>
  <dcterms:created xsi:type="dcterms:W3CDTF">2018-01-24T04:17:48Z</dcterms:created>
  <dcterms:modified xsi:type="dcterms:W3CDTF">2018-12-04T02:55:18Z</dcterms:modified>
  <cp:category/>
</cp:coreProperties>
</file>